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315" windowHeight="14115"/>
  </bookViews>
  <sheets>
    <sheet name="Dummy Certification" sheetId="1" r:id="rId1"/>
  </sheets>
  <definedNames>
    <definedName name="_xlnm._FilterDatabase" localSheetId="0" hidden="1">'Dummy Certification'!$A$2:$M$209</definedName>
    <definedName name="_xlnm.Print_Area" localSheetId="0">'Dummy Certification'!$B$2:$D$187</definedName>
    <definedName name="_xlnm.Print_Titles" localSheetId="0">'Dummy Certification'!$2:$2</definedName>
    <definedName name="VListe">#REF!</definedName>
  </definedNames>
  <calcPr calcId="145621"/>
</workbook>
</file>

<file path=xl/calcChain.xml><?xml version="1.0" encoding="utf-8"?>
<calcChain xmlns="http://schemas.openxmlformats.org/spreadsheetml/2006/main">
  <c r="M209" i="1" l="1"/>
  <c r="F209" i="1"/>
  <c r="D209" i="1"/>
  <c r="G209" i="1" s="1"/>
  <c r="M208" i="1"/>
  <c r="D208" i="1" s="1"/>
  <c r="G208" i="1" s="1"/>
  <c r="F208" i="1"/>
  <c r="M207" i="1"/>
  <c r="D207" i="1" s="1"/>
  <c r="G207" i="1" s="1"/>
  <c r="F207" i="1"/>
  <c r="M206" i="1"/>
  <c r="D206" i="1" s="1"/>
  <c r="G206" i="1" s="1"/>
  <c r="F206" i="1"/>
  <c r="M205" i="1"/>
  <c r="D205" i="1" s="1"/>
  <c r="G205" i="1" s="1"/>
  <c r="F205" i="1"/>
  <c r="M204" i="1"/>
  <c r="F204" i="1"/>
  <c r="D204" i="1"/>
  <c r="G204" i="1" s="1"/>
  <c r="M203" i="1"/>
  <c r="D203" i="1" s="1"/>
  <c r="G203" i="1" s="1"/>
  <c r="F203" i="1"/>
  <c r="M202" i="1"/>
  <c r="F202" i="1"/>
  <c r="D202" i="1"/>
  <c r="G202" i="1" s="1"/>
  <c r="M201" i="1"/>
  <c r="F201" i="1"/>
  <c r="D201" i="1"/>
  <c r="G201" i="1" s="1"/>
  <c r="M200" i="1"/>
  <c r="D200" i="1" s="1"/>
  <c r="G200" i="1" s="1"/>
  <c r="F200" i="1"/>
  <c r="M199" i="1"/>
  <c r="G199" i="1"/>
  <c r="F199" i="1"/>
  <c r="D199" i="1"/>
  <c r="M198" i="1"/>
  <c r="D198" i="1" s="1"/>
  <c r="G198" i="1" s="1"/>
  <c r="F198" i="1"/>
  <c r="M197" i="1"/>
  <c r="D197" i="1" s="1"/>
  <c r="G197" i="1" s="1"/>
  <c r="F197" i="1"/>
  <c r="M196" i="1"/>
  <c r="D196" i="1" s="1"/>
  <c r="G196" i="1" s="1"/>
  <c r="F196" i="1"/>
  <c r="M195" i="1"/>
  <c r="F195" i="1"/>
  <c r="D195" i="1"/>
  <c r="G195" i="1" s="1"/>
  <c r="M194" i="1"/>
  <c r="F194" i="1"/>
  <c r="D194" i="1"/>
  <c r="G194" i="1" s="1"/>
  <c r="M193" i="1"/>
  <c r="F193" i="1"/>
  <c r="D193" i="1"/>
  <c r="G193" i="1" s="1"/>
  <c r="M192" i="1"/>
  <c r="D192" i="1" s="1"/>
  <c r="G192" i="1" s="1"/>
  <c r="F192" i="1"/>
  <c r="M191" i="1"/>
  <c r="D191" i="1" s="1"/>
  <c r="G191" i="1" s="1"/>
  <c r="F191" i="1"/>
  <c r="M190" i="1"/>
  <c r="D190" i="1" s="1"/>
  <c r="G190" i="1" s="1"/>
  <c r="F190" i="1"/>
  <c r="M189" i="1"/>
  <c r="D189" i="1" s="1"/>
  <c r="G189" i="1" s="1"/>
  <c r="F189" i="1"/>
  <c r="M188" i="1"/>
  <c r="F188" i="1"/>
  <c r="D188" i="1"/>
  <c r="G188" i="1" s="1"/>
  <c r="M187" i="1"/>
  <c r="D187" i="1" s="1"/>
  <c r="G187" i="1" s="1"/>
  <c r="F187" i="1"/>
  <c r="M186" i="1"/>
  <c r="F186" i="1"/>
  <c r="D186" i="1"/>
  <c r="G186" i="1" s="1"/>
  <c r="M185" i="1"/>
  <c r="F185" i="1"/>
  <c r="D185" i="1"/>
  <c r="G185" i="1" s="1"/>
  <c r="M184" i="1"/>
  <c r="D184" i="1" s="1"/>
  <c r="G184" i="1" s="1"/>
  <c r="F184" i="1"/>
  <c r="M183" i="1"/>
  <c r="G183" i="1"/>
  <c r="F183" i="1"/>
  <c r="D183" i="1"/>
  <c r="M182" i="1"/>
  <c r="D182" i="1" s="1"/>
  <c r="G182" i="1" s="1"/>
  <c r="F182" i="1"/>
  <c r="M181" i="1"/>
  <c r="G181" i="1"/>
  <c r="F181" i="1"/>
  <c r="D181" i="1"/>
  <c r="M180" i="1"/>
  <c r="D180" i="1" s="1"/>
  <c r="G180" i="1" s="1"/>
  <c r="F180" i="1"/>
  <c r="M179" i="1"/>
  <c r="F179" i="1"/>
  <c r="D179" i="1"/>
  <c r="G179" i="1" s="1"/>
  <c r="M178" i="1"/>
  <c r="F178" i="1"/>
  <c r="D178" i="1"/>
  <c r="G178" i="1" s="1"/>
  <c r="M177" i="1"/>
  <c r="F177" i="1"/>
  <c r="D177" i="1"/>
  <c r="G177" i="1" s="1"/>
  <c r="M176" i="1"/>
  <c r="D176" i="1" s="1"/>
  <c r="G176" i="1" s="1"/>
  <c r="F176" i="1"/>
  <c r="M175" i="1"/>
  <c r="D175" i="1" s="1"/>
  <c r="G175" i="1" s="1"/>
  <c r="F175" i="1"/>
  <c r="M174" i="1"/>
  <c r="D174" i="1" s="1"/>
  <c r="G174" i="1" s="1"/>
  <c r="F174" i="1"/>
  <c r="M173" i="1"/>
  <c r="D173" i="1" s="1"/>
  <c r="G173" i="1" s="1"/>
  <c r="F173" i="1"/>
  <c r="M172" i="1"/>
  <c r="F172" i="1"/>
  <c r="D172" i="1"/>
  <c r="G172" i="1" s="1"/>
  <c r="M171" i="1"/>
  <c r="D171" i="1" s="1"/>
  <c r="G171" i="1" s="1"/>
  <c r="F171" i="1"/>
  <c r="M170" i="1"/>
  <c r="F170" i="1"/>
  <c r="D170" i="1"/>
  <c r="G170" i="1" s="1"/>
  <c r="M169" i="1"/>
  <c r="F169" i="1"/>
  <c r="D169" i="1"/>
  <c r="G169" i="1" s="1"/>
  <c r="M168" i="1"/>
  <c r="F168" i="1"/>
  <c r="D168" i="1"/>
  <c r="G168" i="1" s="1"/>
  <c r="M167" i="1"/>
  <c r="G167" i="1"/>
  <c r="F167" i="1"/>
  <c r="D167" i="1"/>
  <c r="M166" i="1"/>
  <c r="D166" i="1" s="1"/>
  <c r="G166" i="1" s="1"/>
  <c r="F166" i="1"/>
  <c r="M165" i="1"/>
  <c r="G165" i="1"/>
  <c r="F165" i="1"/>
  <c r="D165" i="1"/>
  <c r="M164" i="1"/>
  <c r="D164" i="1" s="1"/>
  <c r="G164" i="1" s="1"/>
  <c r="F164" i="1"/>
  <c r="M163" i="1"/>
  <c r="F163" i="1"/>
  <c r="D163" i="1"/>
  <c r="G163" i="1" s="1"/>
  <c r="M162" i="1"/>
  <c r="F162" i="1"/>
  <c r="D162" i="1"/>
  <c r="G162" i="1" s="1"/>
  <c r="M161" i="1"/>
  <c r="F161" i="1"/>
  <c r="D161" i="1"/>
  <c r="G161" i="1" s="1"/>
  <c r="M160" i="1"/>
  <c r="D160" i="1" s="1"/>
  <c r="G160" i="1" s="1"/>
  <c r="F160" i="1"/>
  <c r="M159" i="1"/>
  <c r="D159" i="1" s="1"/>
  <c r="G159" i="1" s="1"/>
  <c r="F159" i="1"/>
  <c r="M158" i="1"/>
  <c r="D158" i="1" s="1"/>
  <c r="G158" i="1" s="1"/>
  <c r="F158" i="1"/>
  <c r="M157" i="1"/>
  <c r="D157" i="1" s="1"/>
  <c r="G157" i="1" s="1"/>
  <c r="F157" i="1"/>
  <c r="M156" i="1"/>
  <c r="F156" i="1"/>
  <c r="D156" i="1"/>
  <c r="G156" i="1" s="1"/>
  <c r="M155" i="1"/>
  <c r="D155" i="1" s="1"/>
  <c r="G155" i="1" s="1"/>
  <c r="F155" i="1"/>
  <c r="M154" i="1"/>
  <c r="F154" i="1"/>
  <c r="D154" i="1"/>
  <c r="G154" i="1" s="1"/>
  <c r="M153" i="1"/>
  <c r="F153" i="1"/>
  <c r="D153" i="1"/>
  <c r="G153" i="1" s="1"/>
  <c r="M152" i="1"/>
  <c r="F152" i="1"/>
  <c r="D152" i="1"/>
  <c r="G152" i="1" s="1"/>
  <c r="M151" i="1"/>
  <c r="G151" i="1"/>
  <c r="F151" i="1"/>
  <c r="D151" i="1"/>
  <c r="M150" i="1"/>
  <c r="D150" i="1" s="1"/>
  <c r="G150" i="1" s="1"/>
  <c r="M149" i="1"/>
  <c r="D149" i="1" s="1"/>
  <c r="G149" i="1"/>
  <c r="F149" i="1"/>
  <c r="M148" i="1"/>
  <c r="F148" i="1"/>
  <c r="D148" i="1"/>
  <c r="G148" i="1" s="1"/>
  <c r="M147" i="1"/>
  <c r="D147" i="1" s="1"/>
  <c r="G147" i="1" s="1"/>
  <c r="F147" i="1"/>
  <c r="M146" i="1"/>
  <c r="G146" i="1"/>
  <c r="F146" i="1"/>
  <c r="D146" i="1"/>
  <c r="M145" i="1"/>
  <c r="D145" i="1" s="1"/>
  <c r="G145" i="1" s="1"/>
  <c r="F145" i="1"/>
  <c r="M144" i="1"/>
  <c r="G144" i="1"/>
  <c r="F144" i="1"/>
  <c r="D144" i="1"/>
  <c r="M143" i="1"/>
  <c r="D143" i="1" s="1"/>
  <c r="G143" i="1"/>
  <c r="F143" i="1"/>
  <c r="M142" i="1"/>
  <c r="F142" i="1"/>
  <c r="D142" i="1"/>
  <c r="G142" i="1" s="1"/>
  <c r="M141" i="1"/>
  <c r="D141" i="1" s="1"/>
  <c r="G141" i="1"/>
  <c r="F141" i="1"/>
  <c r="M140" i="1"/>
  <c r="D140" i="1" s="1"/>
  <c r="G140" i="1" s="1"/>
  <c r="M139" i="1"/>
  <c r="G139" i="1"/>
  <c r="F139" i="1"/>
  <c r="D139" i="1"/>
  <c r="M138" i="1"/>
  <c r="D138" i="1" s="1"/>
  <c r="G138" i="1"/>
  <c r="F138" i="1"/>
  <c r="M137" i="1"/>
  <c r="F137" i="1"/>
  <c r="D137" i="1"/>
  <c r="G137" i="1" s="1"/>
  <c r="M136" i="1"/>
  <c r="D136" i="1" s="1"/>
  <c r="G136" i="1"/>
  <c r="F136" i="1"/>
  <c r="M135" i="1"/>
  <c r="F135" i="1"/>
  <c r="D135" i="1"/>
  <c r="G135" i="1" s="1"/>
  <c r="M134" i="1"/>
  <c r="D134" i="1" s="1"/>
  <c r="G134" i="1" s="1"/>
  <c r="F134" i="1"/>
  <c r="M133" i="1"/>
  <c r="D133" i="1" s="1"/>
  <c r="G133" i="1" s="1"/>
  <c r="F133" i="1"/>
  <c r="M132" i="1"/>
  <c r="D132" i="1" s="1"/>
  <c r="G132" i="1"/>
  <c r="F132" i="1"/>
  <c r="M131" i="1"/>
  <c r="D131" i="1" s="1"/>
  <c r="G131" i="1" s="1"/>
  <c r="F131" i="1"/>
  <c r="M130" i="1"/>
  <c r="D130" i="1" s="1"/>
  <c r="G130" i="1"/>
  <c r="F130" i="1"/>
  <c r="M129" i="1"/>
  <c r="D129" i="1" s="1"/>
  <c r="G129" i="1" s="1"/>
  <c r="F129" i="1"/>
  <c r="M128" i="1"/>
  <c r="D128" i="1" s="1"/>
  <c r="G128" i="1"/>
  <c r="F128" i="1"/>
  <c r="M127" i="1"/>
  <c r="F127" i="1"/>
  <c r="D127" i="1"/>
  <c r="G127" i="1" s="1"/>
  <c r="M126" i="1"/>
  <c r="D126" i="1" s="1"/>
  <c r="G126" i="1" s="1"/>
  <c r="F126" i="1"/>
  <c r="M125" i="1"/>
  <c r="G125" i="1"/>
  <c r="F125" i="1"/>
  <c r="D125" i="1"/>
  <c r="M124" i="1"/>
  <c r="D124" i="1" s="1"/>
  <c r="G124" i="1" s="1"/>
  <c r="F124" i="1"/>
  <c r="M123" i="1"/>
  <c r="G123" i="1"/>
  <c r="F123" i="1"/>
  <c r="D123" i="1"/>
  <c r="M122" i="1"/>
  <c r="D122" i="1" s="1"/>
  <c r="G122" i="1"/>
  <c r="F122" i="1"/>
  <c r="M121" i="1"/>
  <c r="F121" i="1"/>
  <c r="D121" i="1"/>
  <c r="G121" i="1" s="1"/>
  <c r="M120" i="1"/>
  <c r="D120" i="1" s="1"/>
  <c r="G120" i="1"/>
  <c r="F120" i="1"/>
  <c r="M119" i="1"/>
  <c r="F119" i="1"/>
  <c r="D119" i="1"/>
  <c r="G119" i="1" s="1"/>
  <c r="M118" i="1"/>
  <c r="D118" i="1" s="1"/>
  <c r="G118" i="1" s="1"/>
  <c r="F118" i="1"/>
  <c r="M117" i="1"/>
  <c r="D117" i="1" s="1"/>
  <c r="G117" i="1" s="1"/>
  <c r="F117" i="1"/>
  <c r="M116" i="1"/>
  <c r="D116" i="1" s="1"/>
  <c r="G116" i="1"/>
  <c r="F116" i="1"/>
  <c r="M115" i="1"/>
  <c r="D115" i="1" s="1"/>
  <c r="G115" i="1" s="1"/>
  <c r="F115" i="1"/>
  <c r="M114" i="1"/>
  <c r="D114" i="1" s="1"/>
  <c r="G114" i="1"/>
  <c r="F114" i="1"/>
  <c r="M113" i="1"/>
  <c r="D113" i="1" s="1"/>
  <c r="G113" i="1" s="1"/>
  <c r="F113" i="1"/>
  <c r="M112" i="1"/>
  <c r="D112" i="1" s="1"/>
  <c r="G112" i="1"/>
  <c r="F112" i="1"/>
  <c r="M111" i="1"/>
  <c r="F111" i="1"/>
  <c r="D111" i="1"/>
  <c r="G111" i="1" s="1"/>
  <c r="M110" i="1"/>
  <c r="D110" i="1" s="1"/>
  <c r="G110" i="1" s="1"/>
  <c r="F110" i="1"/>
  <c r="M109" i="1"/>
  <c r="G109" i="1"/>
  <c r="F109" i="1"/>
  <c r="D109" i="1"/>
  <c r="M108" i="1"/>
  <c r="D108" i="1" s="1"/>
  <c r="G108" i="1" s="1"/>
  <c r="F108" i="1"/>
  <c r="M107" i="1"/>
  <c r="G107" i="1"/>
  <c r="F107" i="1"/>
  <c r="D107" i="1"/>
  <c r="M106" i="1"/>
  <c r="D106" i="1" s="1"/>
  <c r="G106" i="1"/>
  <c r="F106" i="1"/>
  <c r="M105" i="1"/>
  <c r="F105" i="1"/>
  <c r="D105" i="1"/>
  <c r="G105" i="1" s="1"/>
  <c r="M104" i="1"/>
  <c r="D104" i="1" s="1"/>
  <c r="G104" i="1"/>
  <c r="F104" i="1"/>
  <c r="M103" i="1"/>
  <c r="F103" i="1"/>
  <c r="D103" i="1"/>
  <c r="G103" i="1" s="1"/>
  <c r="M102" i="1"/>
  <c r="D102" i="1" s="1"/>
  <c r="G102" i="1" s="1"/>
  <c r="F102" i="1"/>
  <c r="M101" i="1"/>
  <c r="D101" i="1" s="1"/>
  <c r="G101" i="1" s="1"/>
  <c r="F101" i="1"/>
  <c r="M100" i="1"/>
  <c r="D100" i="1" s="1"/>
  <c r="G100" i="1"/>
  <c r="F100" i="1"/>
  <c r="M99" i="1"/>
  <c r="D99" i="1" s="1"/>
  <c r="G99" i="1" s="1"/>
  <c r="F99" i="1"/>
  <c r="M98" i="1"/>
  <c r="D98" i="1" s="1"/>
  <c r="G98" i="1"/>
  <c r="F98" i="1"/>
  <c r="M97" i="1"/>
  <c r="D97" i="1" s="1"/>
  <c r="G97" i="1" s="1"/>
  <c r="F97" i="1"/>
  <c r="M96" i="1"/>
  <c r="D96" i="1" s="1"/>
  <c r="G96" i="1"/>
  <c r="F96" i="1"/>
  <c r="M95" i="1"/>
  <c r="F95" i="1"/>
  <c r="D95" i="1"/>
  <c r="G95" i="1" s="1"/>
  <c r="M94" i="1"/>
  <c r="D94" i="1" s="1"/>
  <c r="G94" i="1" s="1"/>
  <c r="F94" i="1"/>
  <c r="M93" i="1"/>
  <c r="G93" i="1"/>
  <c r="F93" i="1"/>
  <c r="D93" i="1"/>
  <c r="M92" i="1"/>
  <c r="D92" i="1" s="1"/>
  <c r="G92" i="1" s="1"/>
  <c r="F92" i="1"/>
  <c r="M91" i="1"/>
  <c r="G91" i="1"/>
  <c r="F91" i="1"/>
  <c r="D91" i="1"/>
  <c r="M90" i="1"/>
  <c r="D90" i="1" s="1"/>
  <c r="G90" i="1"/>
  <c r="F90" i="1"/>
  <c r="M89" i="1"/>
  <c r="F89" i="1"/>
  <c r="D89" i="1"/>
  <c r="G89" i="1" s="1"/>
  <c r="M88" i="1"/>
  <c r="D88" i="1" s="1"/>
  <c r="G88" i="1"/>
  <c r="F88" i="1"/>
  <c r="M87" i="1"/>
  <c r="F87" i="1"/>
  <c r="D87" i="1"/>
  <c r="G87" i="1" s="1"/>
  <c r="M86" i="1"/>
  <c r="D86" i="1" s="1"/>
  <c r="G86" i="1" s="1"/>
  <c r="F86" i="1"/>
  <c r="M85" i="1"/>
  <c r="D85" i="1" s="1"/>
  <c r="G85" i="1" s="1"/>
  <c r="F85" i="1"/>
  <c r="M84" i="1"/>
  <c r="D84" i="1" s="1"/>
  <c r="G84" i="1"/>
  <c r="F84" i="1"/>
  <c r="M83" i="1"/>
  <c r="D83" i="1" s="1"/>
  <c r="G83" i="1" s="1"/>
  <c r="F83" i="1"/>
  <c r="M82" i="1"/>
  <c r="D82" i="1" s="1"/>
  <c r="G82" i="1"/>
  <c r="F82" i="1"/>
  <c r="M81" i="1"/>
  <c r="D81" i="1" s="1"/>
  <c r="G81" i="1" s="1"/>
  <c r="F81" i="1"/>
  <c r="M80" i="1"/>
  <c r="D80" i="1" s="1"/>
  <c r="G80" i="1"/>
  <c r="F80" i="1"/>
  <c r="M79" i="1"/>
  <c r="F79" i="1"/>
  <c r="D79" i="1"/>
  <c r="G79" i="1" s="1"/>
  <c r="M78" i="1"/>
  <c r="D78" i="1" s="1"/>
  <c r="G78" i="1" s="1"/>
  <c r="F78" i="1"/>
  <c r="M77" i="1"/>
  <c r="G77" i="1"/>
  <c r="F77" i="1"/>
  <c r="D77" i="1"/>
  <c r="M76" i="1"/>
  <c r="D76" i="1" s="1"/>
  <c r="G76" i="1" s="1"/>
  <c r="F76" i="1"/>
  <c r="M75" i="1"/>
  <c r="G75" i="1"/>
  <c r="F75" i="1"/>
  <c r="D75" i="1"/>
  <c r="M74" i="1"/>
  <c r="D74" i="1" s="1"/>
  <c r="G74" i="1"/>
  <c r="F74" i="1"/>
  <c r="M73" i="1"/>
  <c r="F73" i="1"/>
  <c r="D73" i="1"/>
  <c r="G73" i="1" s="1"/>
  <c r="M72" i="1"/>
  <c r="D72" i="1" s="1"/>
  <c r="G72" i="1"/>
  <c r="F72" i="1"/>
  <c r="M71" i="1"/>
  <c r="F71" i="1"/>
  <c r="D71" i="1"/>
  <c r="G71" i="1" s="1"/>
  <c r="M70" i="1"/>
  <c r="D70" i="1" s="1"/>
  <c r="G70" i="1" s="1"/>
  <c r="F70" i="1"/>
  <c r="M69" i="1"/>
  <c r="D69" i="1" s="1"/>
  <c r="G69" i="1" s="1"/>
  <c r="F69" i="1"/>
  <c r="M68" i="1"/>
  <c r="D68" i="1" s="1"/>
  <c r="G68" i="1"/>
  <c r="F68" i="1"/>
  <c r="M67" i="1"/>
  <c r="D67" i="1" s="1"/>
  <c r="G67" i="1" s="1"/>
  <c r="F67" i="1"/>
  <c r="M66" i="1"/>
  <c r="D66" i="1" s="1"/>
  <c r="G66" i="1"/>
  <c r="F66" i="1"/>
  <c r="M65" i="1"/>
  <c r="D65" i="1" s="1"/>
  <c r="G65" i="1" s="1"/>
  <c r="F65" i="1"/>
  <c r="M64" i="1"/>
  <c r="D64" i="1" s="1"/>
  <c r="G64" i="1"/>
  <c r="F64" i="1"/>
  <c r="M63" i="1"/>
  <c r="F63" i="1"/>
  <c r="D63" i="1"/>
  <c r="G63" i="1" s="1"/>
  <c r="M62" i="1"/>
  <c r="D62" i="1" s="1"/>
  <c r="G62" i="1" s="1"/>
  <c r="F62" i="1"/>
  <c r="M61" i="1"/>
  <c r="G61" i="1"/>
  <c r="F61" i="1"/>
  <c r="D61" i="1"/>
  <c r="M60" i="1"/>
  <c r="D60" i="1" s="1"/>
  <c r="G60" i="1" s="1"/>
  <c r="F60" i="1"/>
  <c r="M59" i="1"/>
  <c r="G59" i="1"/>
  <c r="F59" i="1"/>
  <c r="D59" i="1"/>
  <c r="M58" i="1"/>
  <c r="D58" i="1" s="1"/>
  <c r="G58" i="1"/>
  <c r="F58" i="1"/>
  <c r="M57" i="1"/>
  <c r="F57" i="1"/>
  <c r="D57" i="1"/>
  <c r="G57" i="1" s="1"/>
  <c r="M56" i="1"/>
  <c r="D56" i="1" s="1"/>
  <c r="G56" i="1"/>
  <c r="F56" i="1"/>
  <c r="M55" i="1"/>
  <c r="F55" i="1"/>
  <c r="D55" i="1"/>
  <c r="G55" i="1" s="1"/>
  <c r="M54" i="1"/>
  <c r="D54" i="1" s="1"/>
  <c r="G54" i="1" s="1"/>
  <c r="F54" i="1"/>
  <c r="M53" i="1"/>
  <c r="D53" i="1" s="1"/>
  <c r="G53" i="1" s="1"/>
  <c r="F53" i="1"/>
  <c r="M52" i="1"/>
  <c r="D52" i="1" s="1"/>
  <c r="G52" i="1"/>
  <c r="F52" i="1"/>
  <c r="M51" i="1"/>
  <c r="D51" i="1" s="1"/>
  <c r="G51" i="1" s="1"/>
  <c r="F51" i="1"/>
  <c r="M50" i="1"/>
  <c r="D50" i="1" s="1"/>
  <c r="G50" i="1"/>
  <c r="F50" i="1"/>
  <c r="M49" i="1"/>
  <c r="D49" i="1" s="1"/>
  <c r="G49" i="1" s="1"/>
  <c r="F49" i="1"/>
  <c r="M48" i="1"/>
  <c r="D48" i="1" s="1"/>
  <c r="G48" i="1"/>
  <c r="F48" i="1"/>
  <c r="M47" i="1"/>
  <c r="F47" i="1"/>
  <c r="D47" i="1"/>
  <c r="G47" i="1" s="1"/>
  <c r="M46" i="1"/>
  <c r="D46" i="1" s="1"/>
  <c r="G46" i="1" s="1"/>
  <c r="F46" i="1"/>
  <c r="M45" i="1"/>
  <c r="G45" i="1"/>
  <c r="F45" i="1"/>
  <c r="D45" i="1"/>
  <c r="M44" i="1"/>
  <c r="D44" i="1" s="1"/>
  <c r="G44" i="1" s="1"/>
  <c r="F44" i="1"/>
  <c r="M43" i="1"/>
  <c r="G43" i="1"/>
  <c r="F43" i="1"/>
  <c r="D43" i="1"/>
  <c r="M42" i="1"/>
  <c r="D42" i="1" s="1"/>
  <c r="G42" i="1"/>
  <c r="F42" i="1"/>
  <c r="M41" i="1"/>
  <c r="F41" i="1"/>
  <c r="D41" i="1"/>
  <c r="G41" i="1" s="1"/>
  <c r="M40" i="1"/>
  <c r="D40" i="1" s="1"/>
  <c r="G40" i="1"/>
  <c r="F40" i="1"/>
  <c r="M39" i="1"/>
  <c r="F39" i="1"/>
  <c r="D39" i="1"/>
  <c r="G39" i="1" s="1"/>
  <c r="M38" i="1"/>
  <c r="D38" i="1" s="1"/>
  <c r="G38" i="1" s="1"/>
  <c r="F38" i="1"/>
  <c r="M37" i="1"/>
  <c r="D37" i="1" s="1"/>
  <c r="G37" i="1" s="1"/>
  <c r="F37" i="1"/>
  <c r="M36" i="1"/>
  <c r="D36" i="1" s="1"/>
  <c r="G36" i="1"/>
  <c r="F36" i="1"/>
  <c r="M35" i="1"/>
  <c r="D35" i="1" s="1"/>
  <c r="G35" i="1" s="1"/>
  <c r="F35" i="1"/>
  <c r="M34" i="1"/>
  <c r="D34" i="1" s="1"/>
  <c r="G34" i="1"/>
  <c r="F34" i="1"/>
  <c r="M33" i="1"/>
  <c r="D33" i="1" s="1"/>
  <c r="G33" i="1" s="1"/>
  <c r="F33" i="1"/>
  <c r="M32" i="1"/>
  <c r="D32" i="1" s="1"/>
  <c r="G32" i="1"/>
  <c r="F32" i="1"/>
  <c r="M31" i="1"/>
  <c r="F31" i="1"/>
  <c r="D31" i="1"/>
  <c r="G31" i="1" s="1"/>
  <c r="M30" i="1"/>
  <c r="F30" i="1"/>
  <c r="D30" i="1"/>
  <c r="G30" i="1" s="1"/>
  <c r="M29" i="1"/>
  <c r="F29" i="1"/>
  <c r="D29" i="1"/>
  <c r="G29" i="1" s="1"/>
  <c r="M28" i="1"/>
  <c r="F28" i="1"/>
  <c r="D28" i="1"/>
  <c r="G28" i="1" s="1"/>
  <c r="M27" i="1"/>
  <c r="F27" i="1"/>
  <c r="D27" i="1"/>
  <c r="G27" i="1" s="1"/>
  <c r="M26" i="1"/>
  <c r="F26" i="1"/>
  <c r="D26" i="1"/>
  <c r="G26" i="1" s="1"/>
  <c r="M25" i="1"/>
  <c r="F25" i="1"/>
  <c r="D25" i="1"/>
  <c r="G25" i="1" s="1"/>
  <c r="M24" i="1"/>
  <c r="F24" i="1"/>
  <c r="D24" i="1"/>
  <c r="G24" i="1" s="1"/>
  <c r="M23" i="1"/>
  <c r="F23" i="1"/>
  <c r="D23" i="1"/>
  <c r="G23" i="1" s="1"/>
  <c r="M22" i="1"/>
  <c r="F22" i="1"/>
  <c r="D22" i="1"/>
  <c r="G22" i="1" s="1"/>
  <c r="M21" i="1"/>
  <c r="F21" i="1"/>
  <c r="D21" i="1"/>
  <c r="G21" i="1" s="1"/>
  <c r="M20" i="1"/>
  <c r="F20" i="1"/>
  <c r="D20" i="1"/>
  <c r="G20" i="1" s="1"/>
  <c r="M19" i="1"/>
  <c r="F19" i="1"/>
  <c r="D19" i="1"/>
  <c r="G19" i="1" s="1"/>
  <c r="M18" i="1"/>
  <c r="F18" i="1"/>
  <c r="D18" i="1"/>
  <c r="G18" i="1" s="1"/>
  <c r="M17" i="1"/>
  <c r="F17" i="1"/>
  <c r="D17" i="1"/>
  <c r="G17" i="1" s="1"/>
  <c r="M16" i="1"/>
  <c r="F16" i="1"/>
  <c r="D16" i="1"/>
  <c r="G16" i="1" s="1"/>
  <c r="M15" i="1"/>
  <c r="F15" i="1"/>
  <c r="D15" i="1"/>
  <c r="G15" i="1" s="1"/>
  <c r="M14" i="1"/>
  <c r="F14" i="1"/>
  <c r="D14" i="1"/>
  <c r="G14" i="1" s="1"/>
  <c r="M13" i="1"/>
  <c r="F13" i="1"/>
  <c r="D13" i="1"/>
  <c r="G13" i="1" s="1"/>
  <c r="M12" i="1"/>
  <c r="F12" i="1"/>
  <c r="D12" i="1"/>
  <c r="G12" i="1" s="1"/>
  <c r="M11" i="1"/>
  <c r="F11" i="1"/>
  <c r="D11" i="1"/>
  <c r="G11" i="1" s="1"/>
  <c r="M10" i="1"/>
  <c r="F10" i="1"/>
  <c r="D10" i="1"/>
  <c r="G10" i="1" s="1"/>
  <c r="M9" i="1"/>
  <c r="F9" i="1"/>
  <c r="D9" i="1"/>
  <c r="G9" i="1" s="1"/>
  <c r="M8" i="1"/>
  <c r="F8" i="1"/>
  <c r="D8" i="1"/>
  <c r="G8" i="1" s="1"/>
  <c r="M7" i="1"/>
  <c r="F7" i="1"/>
  <c r="D7" i="1"/>
  <c r="G7" i="1" s="1"/>
  <c r="M6" i="1"/>
  <c r="F6" i="1"/>
  <c r="D6" i="1"/>
  <c r="G6" i="1" s="1"/>
  <c r="M5" i="1"/>
  <c r="F5" i="1"/>
  <c r="D5" i="1"/>
  <c r="G5" i="1" s="1"/>
  <c r="M4" i="1"/>
  <c r="F4" i="1"/>
  <c r="D4" i="1"/>
  <c r="G4" i="1" s="1"/>
  <c r="M3" i="1"/>
  <c r="F3" i="1"/>
  <c r="D3" i="1"/>
  <c r="G3" i="1" s="1"/>
</calcChain>
</file>

<file path=xl/comments1.xml><?xml version="1.0" encoding="utf-8"?>
<comments xmlns="http://schemas.openxmlformats.org/spreadsheetml/2006/main">
  <authors>
    <author>Derpmann-Hagenstroem, Peter (EKSE/3)</author>
  </authors>
  <commentList>
    <comment ref="J30" author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Auch für HF gültig?
</t>
        </r>
      </text>
    </comment>
    <comment ref="I41" author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Bei VW nicht verfügbar
</t>
        </r>
      </text>
    </comment>
    <comment ref="C199" authorId="0">
      <text>
        <r>
          <rPr>
            <b/>
            <sz val="9"/>
            <color indexed="81"/>
            <rFont val="Tahoma"/>
            <charset val="1"/>
          </rPr>
          <t>Derpmann-Hagenstroem, Peter (EKSE/3):</t>
        </r>
        <r>
          <rPr>
            <sz val="9"/>
            <color indexed="81"/>
            <rFont val="Tahoma"/>
            <charset val="1"/>
          </rPr>
          <t xml:space="preserve">
Femur Impact Left  ?
</t>
        </r>
      </text>
    </comment>
    <comment ref="C200" authorId="0">
      <text>
        <r>
          <rPr>
            <b/>
            <sz val="9"/>
            <color indexed="81"/>
            <rFont val="Tahoma"/>
            <charset val="1"/>
          </rPr>
          <t>Derpmann-Hagenstroem, Peter (EKSE/3):</t>
        </r>
        <r>
          <rPr>
            <sz val="9"/>
            <color indexed="81"/>
            <rFont val="Tahoma"/>
            <charset val="1"/>
          </rPr>
          <t xml:space="preserve">
Femur Impact Right ?</t>
        </r>
      </text>
    </comment>
  </commentList>
</comments>
</file>

<file path=xl/sharedStrings.xml><?xml version="1.0" encoding="utf-8"?>
<sst xmlns="http://schemas.openxmlformats.org/spreadsheetml/2006/main" count="1670" uniqueCount="187">
  <si>
    <t>CFR49Part572
Subpart</t>
  </si>
  <si>
    <t>SAE Enginee ring Aid</t>
  </si>
  <si>
    <t>SAE</t>
  </si>
  <si>
    <t>ECE-R 
UN-R</t>
  </si>
  <si>
    <t>Sortkey</t>
  </si>
  <si>
    <t>Type of test</t>
  </si>
  <si>
    <t>Subtype of test</t>
  </si>
  <si>
    <t>Regulation</t>
  </si>
  <si>
    <t>Vorschrift</t>
  </si>
  <si>
    <t>Part572_</t>
  </si>
  <si>
    <t>SAE_EA</t>
  </si>
  <si>
    <t>SAE_</t>
  </si>
  <si>
    <t>ECE-R_</t>
  </si>
  <si>
    <t>Other</t>
  </si>
  <si>
    <t>Combination</t>
  </si>
  <si>
    <t>Dummy Certification H3</t>
  </si>
  <si>
    <t>Head Drop Test Frontal</t>
  </si>
  <si>
    <t>Dummyqualifizierung H3</t>
  </si>
  <si>
    <t>E</t>
  </si>
  <si>
    <t>-</t>
  </si>
  <si>
    <t>Neck Flexion</t>
  </si>
  <si>
    <t>Neck Extension</t>
  </si>
  <si>
    <t>Thorax Deflection</t>
  </si>
  <si>
    <t>Thorax Deflection Low Speed</t>
  </si>
  <si>
    <t>J2779</t>
  </si>
  <si>
    <t>Hip Flexion Left</t>
  </si>
  <si>
    <t>Hip Flexion Right</t>
  </si>
  <si>
    <t>Knee Impact Left</t>
  </si>
  <si>
    <t>Knee Impact Right</t>
  </si>
  <si>
    <t>Knee Slider Left</t>
  </si>
  <si>
    <t>Knee Slider Right</t>
  </si>
  <si>
    <t>Knee Slider Left Low Speed</t>
  </si>
  <si>
    <t>J2876</t>
  </si>
  <si>
    <t>Knee Slider Right Low Speed</t>
  </si>
  <si>
    <t>Ball Impact Left Foot</t>
  </si>
  <si>
    <t>94_2003</t>
  </si>
  <si>
    <t>EC_98_1999</t>
  </si>
  <si>
    <t>Ball Impact Right Foot</t>
  </si>
  <si>
    <t>Heel Impact Left Foot</t>
  </si>
  <si>
    <t>Heel Impact Right Foot</t>
  </si>
  <si>
    <t>Heel Impact With Shoe Left Foot</t>
  </si>
  <si>
    <t>Heel Impact With Shoe Right Foot</t>
  </si>
  <si>
    <t>Dummy Certification HF</t>
  </si>
  <si>
    <t>Dummyqualifizierung HF</t>
  </si>
  <si>
    <t>O</t>
  </si>
  <si>
    <t>J2878</t>
  </si>
  <si>
    <t>Torso Bending</t>
  </si>
  <si>
    <t>Dummy Certification HM</t>
  </si>
  <si>
    <t>Dummyqualifizierung HM</t>
  </si>
  <si>
    <t>Dummy Certification Y2</t>
  </si>
  <si>
    <t>Dummyqualifizierung Y2</t>
  </si>
  <si>
    <t>R</t>
  </si>
  <si>
    <t>Head Drop Test Rear</t>
  </si>
  <si>
    <t>Dummy Certification Y6</t>
  </si>
  <si>
    <t>Dummyqualifizierung Y6</t>
  </si>
  <si>
    <t>P</t>
  </si>
  <si>
    <t>Dummy Certification Y7</t>
  </si>
  <si>
    <t>Dummyqualifizierung Y7</t>
  </si>
  <si>
    <t>N</t>
  </si>
  <si>
    <t>Dummy Certification E2</t>
  </si>
  <si>
    <t>Head Drop Test Left</t>
  </si>
  <si>
    <t>Dummyqualifizierung E2</t>
  </si>
  <si>
    <t>95_2011</t>
  </si>
  <si>
    <t>Head Drop Test Right</t>
  </si>
  <si>
    <t>Neck Flexion Left</t>
  </si>
  <si>
    <t>Neck Flexion Right</t>
  </si>
  <si>
    <t>Shoulder Impact Left</t>
  </si>
  <si>
    <t>Shoulder Impact Right</t>
  </si>
  <si>
    <t>Rib 1 Drop 204mm</t>
  </si>
  <si>
    <t>Rib 2 Drop 204mm</t>
  </si>
  <si>
    <t>Rib 3 Drop 204mm</t>
  </si>
  <si>
    <t xml:space="preserve">Rib 1 Drop 459mm </t>
  </si>
  <si>
    <t xml:space="preserve">Rib 2 Drop 459mm </t>
  </si>
  <si>
    <t xml:space="preserve">Rib 3 Drop 459mm </t>
  </si>
  <si>
    <t>Rib 1 Drop 815mm</t>
  </si>
  <si>
    <t>Rib 2 Drop 815mm</t>
  </si>
  <si>
    <t>Rib 3 Drop 815mm</t>
  </si>
  <si>
    <t>Abdomen Impact Left</t>
  </si>
  <si>
    <t>Abdomen Impact Right</t>
  </si>
  <si>
    <t>Lumbar Flexion Left</t>
  </si>
  <si>
    <t>Lumbar Flexion Right</t>
  </si>
  <si>
    <t>Pelvis Impact Left</t>
  </si>
  <si>
    <t>Pelvis Impact Right</t>
  </si>
  <si>
    <t>Dummy Certification ER</t>
  </si>
  <si>
    <t>Dummyqualifizierung ER</t>
  </si>
  <si>
    <t>U</t>
  </si>
  <si>
    <t>Dummy Certification S2</t>
  </si>
  <si>
    <t>Dummyqualifizierung S2</t>
  </si>
  <si>
    <t>V</t>
  </si>
  <si>
    <t>Thorax Deflection With Arm Left</t>
  </si>
  <si>
    <t>Thorax Deflection With Arm Right</t>
  </si>
  <si>
    <t>Thorax Deflection Without Arm Left</t>
  </si>
  <si>
    <t>Thorax Deflection Without Arm Right</t>
  </si>
  <si>
    <t>Iliac Impact Left</t>
  </si>
  <si>
    <t>Iliac Impact Right</t>
  </si>
  <si>
    <t>Acetabulum Impact Left</t>
  </si>
  <si>
    <t>Acetabulum Impact Right</t>
  </si>
  <si>
    <t>Dummy Certification WS</t>
  </si>
  <si>
    <t>Dummyqualifizierung WS</t>
  </si>
  <si>
    <t>Manual_WS_2013</t>
  </si>
  <si>
    <t>Dummy Certification Q1</t>
  </si>
  <si>
    <t>Dummyqualifizierung Q1</t>
  </si>
  <si>
    <t>Manual_Q1_2014</t>
  </si>
  <si>
    <t>Spine Test Frontal</t>
  </si>
  <si>
    <t>Spine Test Lateral</t>
  </si>
  <si>
    <t>Abdomen Weight Test</t>
  </si>
  <si>
    <t>Dummy Certification Q3</t>
  </si>
  <si>
    <t>Dummyqualifizierung Q3</t>
  </si>
  <si>
    <t>Manual_Q3_2014</t>
  </si>
  <si>
    <t>Dummy Certification Q4</t>
  </si>
  <si>
    <t>Dummyqualifizierung Q4</t>
  </si>
  <si>
    <t>Manual_Q4_2014</t>
  </si>
  <si>
    <t>Dummy Certification Q6</t>
  </si>
  <si>
    <t>Dummyqualifizierung Q6</t>
  </si>
  <si>
    <t>Manual_Q6_2014</t>
  </si>
  <si>
    <t>Dummy Certification FH</t>
  </si>
  <si>
    <t>Dummyqualifizierung FH</t>
  </si>
  <si>
    <t>L</t>
  </si>
  <si>
    <t>Dummy Certification PL</t>
  </si>
  <si>
    <t>Static Bending Test</t>
  </si>
  <si>
    <t>Dummyqualifizierung PL</t>
  </si>
  <si>
    <t>GTR_9_2009,EC_631_2009,GB_24550_2009</t>
  </si>
  <si>
    <t>Static Shearing Test</t>
  </si>
  <si>
    <t>Dynamic Bending  Test</t>
  </si>
  <si>
    <t>Dummy Certification PU</t>
  </si>
  <si>
    <t>Dummyqualifizierung PU</t>
  </si>
  <si>
    <t>Dummy Certification PJ</t>
  </si>
  <si>
    <t>Head Drop Test</t>
  </si>
  <si>
    <t>Dummyqualifizierung PJ</t>
  </si>
  <si>
    <t>Dummy Certification PS</t>
  </si>
  <si>
    <t>Dummyqualifizierung PS</t>
  </si>
  <si>
    <t>Dummy Certification PF</t>
  </si>
  <si>
    <t>Static Femur Test</t>
  </si>
  <si>
    <t>Dummyqualifizierung PF</t>
  </si>
  <si>
    <t>JNCAP_PedestrianLeg_2011</t>
  </si>
  <si>
    <t>Static Tibia Test</t>
  </si>
  <si>
    <t>Static Knee Joint Test</t>
  </si>
  <si>
    <t>Dynamic Pendulum Test</t>
  </si>
  <si>
    <t>Inverse Dynamic Test</t>
  </si>
  <si>
    <t>Dummy Certification TH</t>
  </si>
  <si>
    <t>Head Impact Test</t>
  </si>
  <si>
    <t>Dummyqualifizierung TH</t>
  </si>
  <si>
    <t>Manual_TH_2005</t>
  </si>
  <si>
    <t>Neck Occipital Condyle Joint Test</t>
  </si>
  <si>
    <t>Upper Ribcage Central Impact</t>
  </si>
  <si>
    <t>Upper Abdomen Dynamic Impact</t>
  </si>
  <si>
    <t>Lower Abdomen Dynamic Impact</t>
  </si>
  <si>
    <t>Face Rigid Bar Impact</t>
  </si>
  <si>
    <t>Face Rigid Disk Impact</t>
  </si>
  <si>
    <t>Ankle Motion Left</t>
  </si>
  <si>
    <t>Ankle Motion Right</t>
  </si>
  <si>
    <t>Dummy Certification Pi</t>
  </si>
  <si>
    <t>P-Dummy-Manual</t>
  </si>
  <si>
    <t>H2</t>
  </si>
  <si>
    <t>B</t>
  </si>
  <si>
    <t>Y4</t>
  </si>
  <si>
    <t>C</t>
  </si>
  <si>
    <t>Y1</t>
  </si>
  <si>
    <t>D</t>
  </si>
  <si>
    <t>H3</t>
  </si>
  <si>
    <t>F</t>
  </si>
  <si>
    <t>Y5</t>
  </si>
  <si>
    <t>I</t>
  </si>
  <si>
    <t>9Mon</t>
  </si>
  <si>
    <t>J</t>
  </si>
  <si>
    <t>Newborn</t>
  </si>
  <si>
    <t>K</t>
  </si>
  <si>
    <t>FMH</t>
  </si>
  <si>
    <t>SI</t>
  </si>
  <si>
    <t>M</t>
  </si>
  <si>
    <t>Y7</t>
  </si>
  <si>
    <t>HF</t>
  </si>
  <si>
    <t>Y6</t>
  </si>
  <si>
    <t>Y2</t>
  </si>
  <si>
    <t>Y7 aufgewichtet</t>
  </si>
  <si>
    <t>S</t>
  </si>
  <si>
    <t>ER</t>
  </si>
  <si>
    <t>S2</t>
  </si>
  <si>
    <t>automatic composition</t>
  </si>
  <si>
    <t>not used</t>
  </si>
  <si>
    <t>used</t>
  </si>
  <si>
    <t>US-SID and SI</t>
  </si>
  <si>
    <t>only calibration but no certification procedures</t>
  </si>
  <si>
    <t>Lower Ribcage Oblique Impact</t>
  </si>
  <si>
    <t>Versuchsart</t>
  </si>
  <si>
    <t>Versuchsunterart</t>
  </si>
  <si>
    <t>Info to CFR49Part572: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</si>
</sst>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9.5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9" fillId="0" borderId="0"/>
    <xf numFmtId="0" fontId="10" fillId="0" borderId="0"/>
    <xf numFmtId="0" fontId="10" fillId="0" borderId="0"/>
    <xf numFmtId="0" fontId="11" fillId="0" borderId="0"/>
  </cellStyleXfs>
  <cellXfs count="70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0" xfId="0" applyAlignment="1">
      <alignment vertical="top"/>
    </xf>
    <xf numFmtId="0" fontId="0" fillId="2" borderId="5" xfId="0" applyFont="1" applyFill="1" applyBorder="1" applyAlignment="1">
      <alignment vertical="top"/>
    </xf>
    <xf numFmtId="0" fontId="0" fillId="2" borderId="6" xfId="0" applyFont="1" applyFill="1" applyBorder="1" applyAlignment="1">
      <alignment vertical="top"/>
    </xf>
    <xf numFmtId="0" fontId="3" fillId="2" borderId="7" xfId="0" applyFont="1" applyFill="1" applyBorder="1"/>
    <xf numFmtId="0" fontId="0" fillId="2" borderId="8" xfId="0" applyFont="1" applyFill="1" applyBorder="1" applyAlignment="1">
      <alignment vertical="top"/>
    </xf>
    <xf numFmtId="0" fontId="0" fillId="2" borderId="7" xfId="0" applyNumberFormat="1" applyFont="1" applyFill="1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3" borderId="0" xfId="0" applyFill="1" applyAlignment="1">
      <alignment vertical="top"/>
    </xf>
    <xf numFmtId="0" fontId="0" fillId="2" borderId="9" xfId="0" applyFont="1" applyFill="1" applyBorder="1" applyAlignment="1">
      <alignment vertical="top"/>
    </xf>
    <xf numFmtId="0" fontId="0" fillId="2" borderId="10" xfId="0" applyFont="1" applyFill="1" applyBorder="1" applyAlignment="1">
      <alignment vertical="top"/>
    </xf>
    <xf numFmtId="0" fontId="3" fillId="2" borderId="11" xfId="0" applyFont="1" applyFill="1" applyBorder="1"/>
    <xf numFmtId="0" fontId="0" fillId="2" borderId="12" xfId="0" applyFont="1" applyFill="1" applyBorder="1" applyAlignment="1">
      <alignment vertical="top"/>
    </xf>
    <xf numFmtId="0" fontId="0" fillId="2" borderId="11" xfId="0" applyNumberFormat="1" applyFont="1" applyFill="1" applyBorder="1" applyAlignment="1">
      <alignment vertical="top"/>
    </xf>
    <xf numFmtId="0" fontId="0" fillId="2" borderId="10" xfId="0" applyFont="1" applyFill="1" applyBorder="1"/>
    <xf numFmtId="0" fontId="3" fillId="0" borderId="0" xfId="0" applyFont="1"/>
    <xf numFmtId="0" fontId="0" fillId="2" borderId="13" xfId="0" applyFont="1" applyFill="1" applyBorder="1" applyAlignment="1">
      <alignment vertical="top"/>
    </xf>
    <xf numFmtId="0" fontId="0" fillId="2" borderId="14" xfId="0" applyFont="1" applyFill="1" applyBorder="1" applyAlignment="1">
      <alignment vertical="top"/>
    </xf>
    <xf numFmtId="0" fontId="3" fillId="2" borderId="15" xfId="0" applyFont="1" applyFill="1" applyBorder="1"/>
    <xf numFmtId="0" fontId="0" fillId="2" borderId="16" xfId="0" applyFont="1" applyFill="1" applyBorder="1" applyAlignment="1">
      <alignment vertical="top"/>
    </xf>
    <xf numFmtId="0" fontId="0" fillId="2" borderId="15" xfId="0" applyNumberFormat="1" applyFont="1" applyFill="1" applyBorder="1" applyAlignment="1">
      <alignment vertical="top"/>
    </xf>
    <xf numFmtId="0" fontId="0" fillId="2" borderId="7" xfId="0" applyFont="1" applyFill="1" applyBorder="1" applyAlignment="1">
      <alignment vertical="top"/>
    </xf>
    <xf numFmtId="0" fontId="0" fillId="2" borderId="11" xfId="0" applyFont="1" applyFill="1" applyBorder="1" applyAlignment="1">
      <alignment vertical="top"/>
    </xf>
    <xf numFmtId="0" fontId="4" fillId="3" borderId="0" xfId="0" applyFont="1" applyFill="1" applyAlignment="1">
      <alignment horizontal="center" vertical="top"/>
    </xf>
    <xf numFmtId="0" fontId="0" fillId="2" borderId="14" xfId="0" applyFont="1" applyFill="1" applyBorder="1"/>
    <xf numFmtId="0" fontId="0" fillId="2" borderId="15" xfId="0" applyFont="1" applyFill="1" applyBorder="1"/>
    <xf numFmtId="0" fontId="0" fillId="2" borderId="15" xfId="0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3" fillId="2" borderId="10" xfId="0" applyFont="1" applyFill="1" applyBorder="1"/>
    <xf numFmtId="0" fontId="3" fillId="2" borderId="10" xfId="0" applyFont="1" applyFill="1" applyBorder="1" applyAlignment="1">
      <alignment vertical="top"/>
    </xf>
    <xf numFmtId="0" fontId="3" fillId="2" borderId="14" xfId="0" applyFont="1" applyFill="1" applyBorder="1" applyAlignment="1">
      <alignment vertical="top"/>
    </xf>
    <xf numFmtId="0" fontId="0" fillId="2" borderId="17" xfId="0" applyFont="1" applyFill="1" applyBorder="1" applyAlignment="1">
      <alignment vertical="top"/>
    </xf>
    <xf numFmtId="0" fontId="0" fillId="2" borderId="18" xfId="0" applyFont="1" applyFill="1" applyBorder="1" applyAlignment="1">
      <alignment vertical="top"/>
    </xf>
    <xf numFmtId="0" fontId="3" fillId="2" borderId="19" xfId="0" applyFont="1" applyFill="1" applyBorder="1"/>
    <xf numFmtId="0" fontId="0" fillId="2" borderId="19" xfId="0" applyFont="1" applyFill="1" applyBorder="1" applyAlignment="1">
      <alignment vertical="top"/>
    </xf>
    <xf numFmtId="0" fontId="0" fillId="2" borderId="20" xfId="0" applyFont="1" applyFill="1" applyBorder="1" applyAlignment="1">
      <alignment vertical="top"/>
    </xf>
    <xf numFmtId="0" fontId="3" fillId="2" borderId="21" xfId="0" applyFont="1" applyFill="1" applyBorder="1" applyAlignment="1">
      <alignment vertical="top"/>
    </xf>
    <xf numFmtId="0" fontId="3" fillId="2" borderId="22" xfId="0" applyFont="1" applyFill="1" applyBorder="1"/>
    <xf numFmtId="0" fontId="0" fillId="2" borderId="21" xfId="0" applyFont="1" applyFill="1" applyBorder="1" applyAlignment="1">
      <alignment vertical="top"/>
    </xf>
    <xf numFmtId="0" fontId="0" fillId="2" borderId="22" xfId="0" applyFont="1" applyFill="1" applyBorder="1" applyAlignment="1">
      <alignment vertical="top"/>
    </xf>
    <xf numFmtId="0" fontId="0" fillId="2" borderId="6" xfId="0" applyFont="1" applyFill="1" applyBorder="1"/>
    <xf numFmtId="0" fontId="0" fillId="2" borderId="18" xfId="0" applyFont="1" applyFill="1" applyBorder="1"/>
    <xf numFmtId="0" fontId="3" fillId="0" borderId="0" xfId="0" applyFont="1" applyAlignment="1">
      <alignment horizontal="left" vertical="top"/>
    </xf>
    <xf numFmtId="0" fontId="0" fillId="2" borderId="23" xfId="0" applyFont="1" applyFill="1" applyBorder="1" applyAlignment="1">
      <alignment vertical="top"/>
    </xf>
    <xf numFmtId="0" fontId="0" fillId="2" borderId="24" xfId="0" applyFont="1" applyFill="1" applyBorder="1"/>
    <xf numFmtId="0" fontId="0" fillId="2" borderId="24" xfId="0" applyFont="1" applyFill="1" applyBorder="1" applyAlignment="1">
      <alignment vertical="top"/>
    </xf>
    <xf numFmtId="0" fontId="0" fillId="2" borderId="25" xfId="0" applyFont="1" applyFill="1" applyBorder="1" applyAlignment="1">
      <alignment vertical="top"/>
    </xf>
    <xf numFmtId="0" fontId="0" fillId="2" borderId="26" xfId="0" applyFont="1" applyFill="1" applyBorder="1" applyAlignment="1">
      <alignment vertical="top"/>
    </xf>
    <xf numFmtId="0" fontId="0" fillId="2" borderId="27" xfId="0" applyFont="1" applyFill="1" applyBorder="1" applyAlignment="1">
      <alignment vertical="top"/>
    </xf>
    <xf numFmtId="0" fontId="3" fillId="2" borderId="18" xfId="0" applyFont="1" applyFill="1" applyBorder="1"/>
    <xf numFmtId="0" fontId="0" fillId="0" borderId="0" xfId="0" applyFont="1" applyFill="1" applyBorder="1" applyAlignment="1">
      <alignment vertical="top"/>
    </xf>
    <xf numFmtId="0" fontId="0" fillId="0" borderId="0" xfId="0" applyAlignment="1">
      <alignment horizontal="left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2" borderId="27" xfId="0" applyFont="1" applyFill="1" applyBorder="1"/>
    <xf numFmtId="0" fontId="3" fillId="2" borderId="25" xfId="0" applyFont="1" applyFill="1" applyBorder="1"/>
  </cellXfs>
  <cellStyles count="5">
    <cellStyle name="Standard" xfId="0" builtinId="0"/>
    <cellStyle name="Standard 2" xfId="1"/>
    <cellStyle name="Standard 3" xfId="2"/>
    <cellStyle name="Standard 3 2" xfId="3"/>
    <cellStyle name="Standard 3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N235"/>
  <sheetViews>
    <sheetView tabSelected="1" zoomScaleNormal="100" workbookViewId="0">
      <pane ySplit="2" topLeftCell="A3" activePane="bottomLeft" state="frozen"/>
      <selection activeCell="A2" sqref="A2"/>
      <selection pane="bottomLeft" activeCell="O93" sqref="O93"/>
    </sheetView>
  </sheetViews>
  <sheetFormatPr baseColWidth="10" defaultRowHeight="15" x14ac:dyDescent="0.25"/>
  <cols>
    <col min="1" max="1" width="7.85546875" bestFit="1" customWidth="1"/>
    <col min="2" max="2" width="25.7109375" customWidth="1"/>
    <col min="3" max="3" width="34.140625" bestFit="1" customWidth="1"/>
    <col min="4" max="4" width="37.85546875" bestFit="1" customWidth="1"/>
    <col min="5" max="5" width="25.7109375" hidden="1" customWidth="1"/>
    <col min="6" max="6" width="34.140625" hidden="1" customWidth="1"/>
    <col min="7" max="7" width="37.85546875" hidden="1" customWidth="1"/>
    <col min="8" max="8" width="12.85546875" style="2" bestFit="1" customWidth="1"/>
    <col min="9" max="9" width="11.85546875" style="2" bestFit="1" customWidth="1"/>
    <col min="10" max="10" width="7.5703125" style="2" bestFit="1" customWidth="1"/>
    <col min="11" max="11" width="9.7109375" bestFit="1" customWidth="1"/>
    <col min="12" max="12" width="37.85546875" style="2" bestFit="1" customWidth="1"/>
    <col min="13" max="13" width="38.42578125" hidden="1" customWidth="1"/>
  </cols>
  <sheetData>
    <row r="1" spans="1:14" ht="30" customHeight="1" thickBot="1" x14ac:dyDescent="0.3">
      <c r="H1" s="1" t="s">
        <v>0</v>
      </c>
      <c r="I1" s="1" t="s">
        <v>1</v>
      </c>
      <c r="J1" s="1" t="s">
        <v>2</v>
      </c>
      <c r="K1" s="1" t="s">
        <v>3</v>
      </c>
      <c r="M1" s="63" t="s">
        <v>178</v>
      </c>
    </row>
    <row r="2" spans="1:14" s="5" customFormat="1" ht="15.75" thickBot="1" x14ac:dyDescent="0.3">
      <c r="A2" s="3" t="s">
        <v>4</v>
      </c>
      <c r="B2" s="4" t="s">
        <v>5</v>
      </c>
      <c r="C2" s="5" t="s">
        <v>6</v>
      </c>
      <c r="D2" s="6" t="s">
        <v>7</v>
      </c>
      <c r="E2" s="4" t="s">
        <v>184</v>
      </c>
      <c r="F2" s="5" t="s">
        <v>185</v>
      </c>
      <c r="G2" s="6" t="s">
        <v>8</v>
      </c>
      <c r="H2" s="7" t="s">
        <v>9</v>
      </c>
      <c r="I2" s="7" t="s">
        <v>10</v>
      </c>
      <c r="J2" s="7" t="s">
        <v>11</v>
      </c>
      <c r="K2" s="5" t="s">
        <v>12</v>
      </c>
      <c r="L2" s="8" t="s">
        <v>13</v>
      </c>
      <c r="M2" s="64" t="s">
        <v>14</v>
      </c>
    </row>
    <row r="3" spans="1:14" s="9" customFormat="1" ht="15" customHeight="1" x14ac:dyDescent="0.25">
      <c r="A3" s="9">
        <v>50000</v>
      </c>
      <c r="B3" s="10" t="s">
        <v>15</v>
      </c>
      <c r="C3" s="11" t="s">
        <v>16</v>
      </c>
      <c r="D3" s="12" t="str">
        <f t="shared" ref="D3:D15" si="0">IF(MID(M3,1,1)=",",MID(M3,2,100),M3)</f>
        <v>Part572_E,SAE_EA23</v>
      </c>
      <c r="E3" s="13" t="s">
        <v>17</v>
      </c>
      <c r="F3" s="11" t="str">
        <f t="shared" ref="F3:F66" si="1">IF(ISBLANK(C3),"",C3)</f>
        <v>Head Drop Test Frontal</v>
      </c>
      <c r="G3" s="14" t="str">
        <f t="shared" ref="G3:G30" si="2">D3</f>
        <v>Part572_E,SAE_EA23</v>
      </c>
      <c r="H3" s="15" t="s">
        <v>18</v>
      </c>
      <c r="I3" s="2">
        <v>23</v>
      </c>
      <c r="J3" s="16" t="s">
        <v>19</v>
      </c>
      <c r="K3" s="16" t="s">
        <v>19</v>
      </c>
      <c r="L3" s="16" t="s">
        <v>19</v>
      </c>
      <c r="M3" s="17" t="str">
        <f>(IF(H3="-","",$H$2&amp;H3))&amp;(IF(I3="-","",","&amp;$I$2&amp;I3))&amp;(IF(J3="-","",","&amp;$J$2&amp;J3))&amp;(IF(K3="-","",","&amp;K$2&amp;K3))&amp;(IF(L3="-","",","&amp;L3))</f>
        <v>Part572_E,SAE_EA23</v>
      </c>
    </row>
    <row r="4" spans="1:14" s="9" customFormat="1" ht="15" customHeight="1" x14ac:dyDescent="0.25">
      <c r="A4" s="9">
        <v>50000</v>
      </c>
      <c r="B4" s="18" t="s">
        <v>15</v>
      </c>
      <c r="C4" s="19" t="s">
        <v>20</v>
      </c>
      <c r="D4" s="20" t="str">
        <f t="shared" si="0"/>
        <v>Part572_E,SAE_EA23</v>
      </c>
      <c r="E4" s="21" t="s">
        <v>17</v>
      </c>
      <c r="F4" s="19" t="str">
        <f t="shared" si="1"/>
        <v>Neck Flexion</v>
      </c>
      <c r="G4" s="22" t="str">
        <f t="shared" si="2"/>
        <v>Part572_E,SAE_EA23</v>
      </c>
      <c r="H4" s="15" t="s">
        <v>18</v>
      </c>
      <c r="I4" s="2">
        <v>23</v>
      </c>
      <c r="J4" s="16" t="s">
        <v>19</v>
      </c>
      <c r="K4" s="16" t="s">
        <v>19</v>
      </c>
      <c r="L4" s="16" t="s">
        <v>19</v>
      </c>
      <c r="M4" s="17" t="str">
        <f t="shared" ref="M4:M67" si="3">(IF(H4="-","",$H$2&amp;H4))&amp;(IF(I4="-","",","&amp;$I$2&amp;I4))&amp;(IF(J4="-","",","&amp;$J$2&amp;J4))&amp;(IF(K4="-","",","&amp;K$2&amp;K4))&amp;(IF(L4="-","",","&amp;L4))</f>
        <v>Part572_E,SAE_EA23</v>
      </c>
    </row>
    <row r="5" spans="1:14" s="9" customFormat="1" ht="15" customHeight="1" x14ac:dyDescent="0.25">
      <c r="A5" s="9">
        <v>50000</v>
      </c>
      <c r="B5" s="18" t="s">
        <v>15</v>
      </c>
      <c r="C5" s="19" t="s">
        <v>21</v>
      </c>
      <c r="D5" s="20" t="str">
        <f t="shared" si="0"/>
        <v>Part572_E,SAE_EA23</v>
      </c>
      <c r="E5" s="21" t="s">
        <v>17</v>
      </c>
      <c r="F5" s="19" t="str">
        <f t="shared" si="1"/>
        <v>Neck Extension</v>
      </c>
      <c r="G5" s="22" t="str">
        <f t="shared" si="2"/>
        <v>Part572_E,SAE_EA23</v>
      </c>
      <c r="H5" s="15" t="s">
        <v>18</v>
      </c>
      <c r="I5" s="2">
        <v>23</v>
      </c>
      <c r="J5" s="16" t="s">
        <v>19</v>
      </c>
      <c r="K5" s="16" t="s">
        <v>19</v>
      </c>
      <c r="L5" s="16" t="s">
        <v>19</v>
      </c>
      <c r="M5" s="17" t="str">
        <f t="shared" si="3"/>
        <v>Part572_E,SAE_EA23</v>
      </c>
    </row>
    <row r="6" spans="1:14" s="9" customFormat="1" ht="15" customHeight="1" x14ac:dyDescent="0.25">
      <c r="A6" s="9">
        <v>50000</v>
      </c>
      <c r="B6" s="18" t="s">
        <v>15</v>
      </c>
      <c r="C6" s="19" t="s">
        <v>22</v>
      </c>
      <c r="D6" s="20" t="str">
        <f t="shared" si="0"/>
        <v>Part572_E,SAE_EA23</v>
      </c>
      <c r="E6" s="21" t="s">
        <v>17</v>
      </c>
      <c r="F6" s="19" t="str">
        <f t="shared" si="1"/>
        <v>Thorax Deflection</v>
      </c>
      <c r="G6" s="22" t="str">
        <f t="shared" si="2"/>
        <v>Part572_E,SAE_EA23</v>
      </c>
      <c r="H6" s="15" t="s">
        <v>18</v>
      </c>
      <c r="I6" s="2">
        <v>23</v>
      </c>
      <c r="J6" s="16" t="s">
        <v>19</v>
      </c>
      <c r="K6" s="16" t="s">
        <v>19</v>
      </c>
      <c r="L6" s="16" t="s">
        <v>19</v>
      </c>
      <c r="M6" s="17" t="str">
        <f t="shared" si="3"/>
        <v>Part572_E,SAE_EA23</v>
      </c>
    </row>
    <row r="7" spans="1:14" s="9" customFormat="1" ht="15" customHeight="1" x14ac:dyDescent="0.25">
      <c r="A7" s="9">
        <v>50000</v>
      </c>
      <c r="B7" s="18" t="s">
        <v>15</v>
      </c>
      <c r="C7" s="19" t="s">
        <v>23</v>
      </c>
      <c r="D7" s="20" t="str">
        <f t="shared" si="0"/>
        <v>SAE_J2779</v>
      </c>
      <c r="E7" s="21" t="s">
        <v>17</v>
      </c>
      <c r="F7" s="19" t="str">
        <f t="shared" si="1"/>
        <v>Thorax Deflection Low Speed</v>
      </c>
      <c r="G7" s="22" t="str">
        <f t="shared" si="2"/>
        <v>SAE_J2779</v>
      </c>
      <c r="H7" s="15" t="s">
        <v>19</v>
      </c>
      <c r="I7" s="16" t="s">
        <v>19</v>
      </c>
      <c r="J7" s="16" t="s">
        <v>24</v>
      </c>
      <c r="K7" s="16" t="s">
        <v>19</v>
      </c>
      <c r="L7" s="16" t="s">
        <v>19</v>
      </c>
      <c r="M7" s="17" t="str">
        <f t="shared" si="3"/>
        <v>,SAE_J2779</v>
      </c>
    </row>
    <row r="8" spans="1:14" ht="15" customHeight="1" x14ac:dyDescent="0.25">
      <c r="A8" s="9">
        <v>50000</v>
      </c>
      <c r="B8" s="18" t="s">
        <v>15</v>
      </c>
      <c r="C8" s="19" t="s">
        <v>25</v>
      </c>
      <c r="D8" s="20" t="str">
        <f t="shared" si="0"/>
        <v>Part572_E,SAE_EA23</v>
      </c>
      <c r="E8" s="21" t="s">
        <v>17</v>
      </c>
      <c r="F8" s="19" t="str">
        <f t="shared" si="1"/>
        <v>Hip Flexion Left</v>
      </c>
      <c r="G8" s="22" t="str">
        <f t="shared" si="2"/>
        <v>Part572_E,SAE_EA23</v>
      </c>
      <c r="H8" s="15" t="s">
        <v>18</v>
      </c>
      <c r="I8" s="2">
        <v>23</v>
      </c>
      <c r="J8" s="16" t="s">
        <v>19</v>
      </c>
      <c r="K8" s="16" t="s">
        <v>19</v>
      </c>
      <c r="L8" s="16" t="s">
        <v>19</v>
      </c>
      <c r="M8" s="17" t="str">
        <f t="shared" si="3"/>
        <v>Part572_E,SAE_EA23</v>
      </c>
      <c r="N8" s="9"/>
    </row>
    <row r="9" spans="1:14" ht="15" customHeight="1" x14ac:dyDescent="0.25">
      <c r="A9" s="9">
        <v>50000</v>
      </c>
      <c r="B9" s="18" t="s">
        <v>15</v>
      </c>
      <c r="C9" s="19" t="s">
        <v>26</v>
      </c>
      <c r="D9" s="20" t="str">
        <f t="shared" si="0"/>
        <v>Part572_E,SAE_EA23</v>
      </c>
      <c r="E9" s="21" t="s">
        <v>17</v>
      </c>
      <c r="F9" s="19" t="str">
        <f t="shared" si="1"/>
        <v>Hip Flexion Right</v>
      </c>
      <c r="G9" s="22" t="str">
        <f t="shared" si="2"/>
        <v>Part572_E,SAE_EA23</v>
      </c>
      <c r="H9" s="15" t="s">
        <v>18</v>
      </c>
      <c r="I9" s="2">
        <v>23</v>
      </c>
      <c r="J9" s="16" t="s">
        <v>19</v>
      </c>
      <c r="K9" s="16" t="s">
        <v>19</v>
      </c>
      <c r="L9" s="16" t="s">
        <v>19</v>
      </c>
      <c r="M9" s="17" t="str">
        <f t="shared" si="3"/>
        <v>Part572_E,SAE_EA23</v>
      </c>
      <c r="N9" s="9"/>
    </row>
    <row r="10" spans="1:14" ht="15" customHeight="1" x14ac:dyDescent="0.25">
      <c r="A10" s="9">
        <v>50000</v>
      </c>
      <c r="B10" s="18" t="s">
        <v>15</v>
      </c>
      <c r="C10" s="23" t="s">
        <v>27</v>
      </c>
      <c r="D10" s="20" t="str">
        <f t="shared" si="0"/>
        <v>Part572_E,SAE_EA23</v>
      </c>
      <c r="E10" s="21" t="s">
        <v>17</v>
      </c>
      <c r="F10" s="19" t="str">
        <f t="shared" si="1"/>
        <v>Knee Impact Left</v>
      </c>
      <c r="G10" s="22" t="str">
        <f t="shared" si="2"/>
        <v>Part572_E,SAE_EA23</v>
      </c>
      <c r="H10" s="15" t="s">
        <v>18</v>
      </c>
      <c r="I10" s="2">
        <v>23</v>
      </c>
      <c r="J10" s="16" t="s">
        <v>19</v>
      </c>
      <c r="K10" s="16" t="s">
        <v>19</v>
      </c>
      <c r="L10" s="16" t="s">
        <v>19</v>
      </c>
      <c r="M10" s="17" t="str">
        <f t="shared" si="3"/>
        <v>Part572_E,SAE_EA23</v>
      </c>
      <c r="N10" s="9"/>
    </row>
    <row r="11" spans="1:14" ht="15" customHeight="1" x14ac:dyDescent="0.25">
      <c r="A11" s="9">
        <v>50000</v>
      </c>
      <c r="B11" s="18" t="s">
        <v>15</v>
      </c>
      <c r="C11" s="23" t="s">
        <v>28</v>
      </c>
      <c r="D11" s="20" t="str">
        <f t="shared" si="0"/>
        <v>Part572_E,SAE_EA23</v>
      </c>
      <c r="E11" s="21" t="s">
        <v>17</v>
      </c>
      <c r="F11" s="19" t="str">
        <f t="shared" si="1"/>
        <v>Knee Impact Right</v>
      </c>
      <c r="G11" s="22" t="str">
        <f t="shared" si="2"/>
        <v>Part572_E,SAE_EA23</v>
      </c>
      <c r="H11" s="15" t="s">
        <v>18</v>
      </c>
      <c r="I11" s="2">
        <v>23</v>
      </c>
      <c r="J11" s="16" t="s">
        <v>19</v>
      </c>
      <c r="K11" s="16" t="s">
        <v>19</v>
      </c>
      <c r="L11" s="16" t="s">
        <v>19</v>
      </c>
      <c r="M11" s="17" t="str">
        <f t="shared" si="3"/>
        <v>Part572_E,SAE_EA23</v>
      </c>
      <c r="N11" s="9"/>
    </row>
    <row r="12" spans="1:14" ht="15" customHeight="1" x14ac:dyDescent="0.25">
      <c r="A12" s="9">
        <v>50000</v>
      </c>
      <c r="B12" s="18" t="s">
        <v>15</v>
      </c>
      <c r="C12" s="23" t="s">
        <v>29</v>
      </c>
      <c r="D12" s="20" t="str">
        <f t="shared" si="0"/>
        <v>SAE_EA23</v>
      </c>
      <c r="E12" s="21" t="s">
        <v>17</v>
      </c>
      <c r="F12" s="19" t="str">
        <f t="shared" si="1"/>
        <v>Knee Slider Left</v>
      </c>
      <c r="G12" s="22" t="str">
        <f t="shared" si="2"/>
        <v>SAE_EA23</v>
      </c>
      <c r="H12" s="15" t="s">
        <v>19</v>
      </c>
      <c r="I12" s="2">
        <v>23</v>
      </c>
      <c r="J12" s="16" t="s">
        <v>19</v>
      </c>
      <c r="K12" s="16" t="s">
        <v>19</v>
      </c>
      <c r="L12" s="16" t="s">
        <v>19</v>
      </c>
      <c r="M12" s="17" t="str">
        <f t="shared" si="3"/>
        <v>,SAE_EA23</v>
      </c>
      <c r="N12" s="9"/>
    </row>
    <row r="13" spans="1:14" ht="15" customHeight="1" x14ac:dyDescent="0.25">
      <c r="A13" s="9">
        <v>50000</v>
      </c>
      <c r="B13" s="18" t="s">
        <v>15</v>
      </c>
      <c r="C13" s="23" t="s">
        <v>30</v>
      </c>
      <c r="D13" s="20" t="str">
        <f t="shared" si="0"/>
        <v>SAE_EA23</v>
      </c>
      <c r="E13" s="21" t="s">
        <v>17</v>
      </c>
      <c r="F13" s="19" t="str">
        <f t="shared" si="1"/>
        <v>Knee Slider Right</v>
      </c>
      <c r="G13" s="22" t="str">
        <f t="shared" si="2"/>
        <v>SAE_EA23</v>
      </c>
      <c r="H13" s="15" t="s">
        <v>19</v>
      </c>
      <c r="I13" s="2">
        <v>23</v>
      </c>
      <c r="J13" s="16" t="s">
        <v>19</v>
      </c>
      <c r="K13" s="16" t="s">
        <v>19</v>
      </c>
      <c r="L13" s="16" t="s">
        <v>19</v>
      </c>
      <c r="M13" s="17" t="str">
        <f t="shared" si="3"/>
        <v>,SAE_EA23</v>
      </c>
      <c r="N13" s="9"/>
    </row>
    <row r="14" spans="1:14" ht="15" customHeight="1" x14ac:dyDescent="0.25">
      <c r="A14" s="9">
        <v>50000</v>
      </c>
      <c r="B14" s="18" t="s">
        <v>15</v>
      </c>
      <c r="C14" s="19" t="s">
        <v>31</v>
      </c>
      <c r="D14" s="20" t="str">
        <f t="shared" si="0"/>
        <v>SAE_J2876</v>
      </c>
      <c r="E14" s="21" t="s">
        <v>17</v>
      </c>
      <c r="F14" s="19" t="str">
        <f t="shared" si="1"/>
        <v>Knee Slider Left Low Speed</v>
      </c>
      <c r="G14" s="22" t="str">
        <f t="shared" si="2"/>
        <v>SAE_J2876</v>
      </c>
      <c r="H14" s="15" t="s">
        <v>19</v>
      </c>
      <c r="I14" s="16" t="s">
        <v>19</v>
      </c>
      <c r="J14" s="16" t="s">
        <v>32</v>
      </c>
      <c r="K14" s="16" t="s">
        <v>19</v>
      </c>
      <c r="L14" s="16" t="s">
        <v>19</v>
      </c>
      <c r="M14" s="17" t="str">
        <f t="shared" si="3"/>
        <v>,SAE_J2876</v>
      </c>
      <c r="N14" s="9"/>
    </row>
    <row r="15" spans="1:14" ht="15" customHeight="1" x14ac:dyDescent="0.25">
      <c r="A15" s="9">
        <v>50000</v>
      </c>
      <c r="B15" s="18" t="s">
        <v>15</v>
      </c>
      <c r="C15" s="19" t="s">
        <v>33</v>
      </c>
      <c r="D15" s="20" t="str">
        <f t="shared" si="0"/>
        <v>SAE_J2876</v>
      </c>
      <c r="E15" s="21" t="s">
        <v>17</v>
      </c>
      <c r="F15" s="19" t="str">
        <f t="shared" si="1"/>
        <v>Knee Slider Right Low Speed</v>
      </c>
      <c r="G15" s="22" t="str">
        <f t="shared" si="2"/>
        <v>SAE_J2876</v>
      </c>
      <c r="H15" s="15" t="s">
        <v>19</v>
      </c>
      <c r="I15" s="16" t="s">
        <v>19</v>
      </c>
      <c r="J15" s="16" t="s">
        <v>32</v>
      </c>
      <c r="K15" s="16" t="s">
        <v>19</v>
      </c>
      <c r="L15" s="16" t="s">
        <v>19</v>
      </c>
      <c r="M15" s="17" t="str">
        <f t="shared" si="3"/>
        <v>,SAE_J2876</v>
      </c>
      <c r="N15" s="9"/>
    </row>
    <row r="16" spans="1:14" ht="15" customHeight="1" x14ac:dyDescent="0.25">
      <c r="A16" s="9">
        <v>50000</v>
      </c>
      <c r="B16" s="18" t="s">
        <v>15</v>
      </c>
      <c r="C16" s="19" t="s">
        <v>34</v>
      </c>
      <c r="D16" s="20" t="str">
        <f>IF(MID(M16,1,1)=",",MID(M16,2,100),M16)</f>
        <v>ECE-R_94_2003,EC_98_1999</v>
      </c>
      <c r="E16" s="21" t="s">
        <v>17</v>
      </c>
      <c r="F16" s="19" t="str">
        <f t="shared" si="1"/>
        <v>Ball Impact Left Foot</v>
      </c>
      <c r="G16" s="22" t="str">
        <f t="shared" si="2"/>
        <v>ECE-R_94_2003,EC_98_1999</v>
      </c>
      <c r="H16" s="15" t="s">
        <v>19</v>
      </c>
      <c r="I16" s="16" t="s">
        <v>19</v>
      </c>
      <c r="J16" s="2" t="s">
        <v>19</v>
      </c>
      <c r="K16" s="24" t="s">
        <v>35</v>
      </c>
      <c r="L16" s="2" t="s">
        <v>36</v>
      </c>
      <c r="M16" s="17" t="str">
        <f>(IF(H16="-","",$H$2&amp;H16))&amp;(IF(I16="-","",","&amp;$I$2&amp;I16))&amp;(IF(J16="-","",","&amp;$J$2&amp;J16))&amp;(IF(K16="-","",","&amp;K$2&amp;K16))&amp;(IF(L16="-","",","&amp;L16))</f>
        <v>,ECE-R_94_2003,EC_98_1999</v>
      </c>
    </row>
    <row r="17" spans="1:14" ht="15" customHeight="1" x14ac:dyDescent="0.25">
      <c r="A17" s="9">
        <v>50000</v>
      </c>
      <c r="B17" s="18" t="s">
        <v>15</v>
      </c>
      <c r="C17" s="19" t="s">
        <v>37</v>
      </c>
      <c r="D17" s="20" t="str">
        <f t="shared" ref="D17:D80" si="4">IF(MID(M17,1,1)=",",MID(M17,2,100),M17)</f>
        <v>ECE-R_94_2003,EC_98_1999</v>
      </c>
      <c r="E17" s="21" t="s">
        <v>17</v>
      </c>
      <c r="F17" s="19" t="str">
        <f t="shared" si="1"/>
        <v>Ball Impact Right Foot</v>
      </c>
      <c r="G17" s="22" t="str">
        <f t="shared" si="2"/>
        <v>ECE-R_94_2003,EC_98_1999</v>
      </c>
      <c r="H17" s="15" t="s">
        <v>19</v>
      </c>
      <c r="I17" s="16" t="s">
        <v>19</v>
      </c>
      <c r="J17" s="2" t="s">
        <v>19</v>
      </c>
      <c r="K17" s="24" t="s">
        <v>35</v>
      </c>
      <c r="L17" s="2" t="s">
        <v>36</v>
      </c>
      <c r="M17" s="17" t="str">
        <f t="shared" si="3"/>
        <v>,ECE-R_94_2003,EC_98_1999</v>
      </c>
    </row>
    <row r="18" spans="1:14" ht="15" customHeight="1" x14ac:dyDescent="0.25">
      <c r="A18" s="9">
        <v>50000</v>
      </c>
      <c r="B18" s="18" t="s">
        <v>15</v>
      </c>
      <c r="C18" s="19" t="s">
        <v>38</v>
      </c>
      <c r="D18" s="20" t="str">
        <f t="shared" si="4"/>
        <v>ECE-R_94_2003,EC_98_1999</v>
      </c>
      <c r="E18" s="21" t="s">
        <v>17</v>
      </c>
      <c r="F18" s="19" t="str">
        <f t="shared" si="1"/>
        <v>Heel Impact Left Foot</v>
      </c>
      <c r="G18" s="22" t="str">
        <f t="shared" si="2"/>
        <v>ECE-R_94_2003,EC_98_1999</v>
      </c>
      <c r="H18" s="15" t="s">
        <v>19</v>
      </c>
      <c r="I18" s="16" t="s">
        <v>19</v>
      </c>
      <c r="J18" s="2" t="s">
        <v>19</v>
      </c>
      <c r="K18" s="24" t="s">
        <v>35</v>
      </c>
      <c r="L18" s="2" t="s">
        <v>36</v>
      </c>
      <c r="M18" s="17" t="str">
        <f t="shared" si="3"/>
        <v>,ECE-R_94_2003,EC_98_1999</v>
      </c>
    </row>
    <row r="19" spans="1:14" ht="15" customHeight="1" x14ac:dyDescent="0.25">
      <c r="A19" s="9">
        <v>50000</v>
      </c>
      <c r="B19" s="18" t="s">
        <v>15</v>
      </c>
      <c r="C19" s="19" t="s">
        <v>39</v>
      </c>
      <c r="D19" s="20" t="str">
        <f t="shared" si="4"/>
        <v>ECE-R_94_2003,EC_98_1999</v>
      </c>
      <c r="E19" s="21" t="s">
        <v>17</v>
      </c>
      <c r="F19" s="19" t="str">
        <f t="shared" si="1"/>
        <v>Heel Impact Right Foot</v>
      </c>
      <c r="G19" s="22" t="str">
        <f t="shared" si="2"/>
        <v>ECE-R_94_2003,EC_98_1999</v>
      </c>
      <c r="H19" s="15" t="s">
        <v>19</v>
      </c>
      <c r="I19" s="16" t="s">
        <v>19</v>
      </c>
      <c r="J19" s="2" t="s">
        <v>19</v>
      </c>
      <c r="K19" s="24" t="s">
        <v>35</v>
      </c>
      <c r="L19" s="2" t="s">
        <v>36</v>
      </c>
      <c r="M19" s="17" t="str">
        <f t="shared" si="3"/>
        <v>,ECE-R_94_2003,EC_98_1999</v>
      </c>
    </row>
    <row r="20" spans="1:14" ht="15" customHeight="1" x14ac:dyDescent="0.25">
      <c r="A20" s="9">
        <v>50000</v>
      </c>
      <c r="B20" s="18" t="s">
        <v>15</v>
      </c>
      <c r="C20" s="19" t="s">
        <v>40</v>
      </c>
      <c r="D20" s="20" t="str">
        <f t="shared" si="4"/>
        <v>ECE-R_94_2003,EC_98_1999</v>
      </c>
      <c r="E20" s="21" t="s">
        <v>17</v>
      </c>
      <c r="F20" s="19" t="str">
        <f t="shared" si="1"/>
        <v>Heel Impact With Shoe Left Foot</v>
      </c>
      <c r="G20" s="22" t="str">
        <f t="shared" si="2"/>
        <v>ECE-R_94_2003,EC_98_1999</v>
      </c>
      <c r="H20" s="15" t="s">
        <v>19</v>
      </c>
      <c r="I20" s="16" t="s">
        <v>19</v>
      </c>
      <c r="J20" s="2" t="s">
        <v>19</v>
      </c>
      <c r="K20" s="24" t="s">
        <v>35</v>
      </c>
      <c r="L20" s="2" t="s">
        <v>36</v>
      </c>
      <c r="M20" s="17" t="str">
        <f t="shared" si="3"/>
        <v>,ECE-R_94_2003,EC_98_1999</v>
      </c>
    </row>
    <row r="21" spans="1:14" ht="15" customHeight="1" thickBot="1" x14ac:dyDescent="0.3">
      <c r="A21" s="9">
        <v>50000</v>
      </c>
      <c r="B21" s="25" t="s">
        <v>15</v>
      </c>
      <c r="C21" s="26" t="s">
        <v>41</v>
      </c>
      <c r="D21" s="27" t="str">
        <f t="shared" si="4"/>
        <v>ECE-R_94_2003,EC_98_1999</v>
      </c>
      <c r="E21" s="28" t="s">
        <v>17</v>
      </c>
      <c r="F21" s="26" t="str">
        <f t="shared" si="1"/>
        <v>Heel Impact With Shoe Right Foot</v>
      </c>
      <c r="G21" s="29" t="str">
        <f t="shared" si="2"/>
        <v>ECE-R_94_2003,EC_98_1999</v>
      </c>
      <c r="H21" s="15" t="s">
        <v>19</v>
      </c>
      <c r="I21" s="16" t="s">
        <v>19</v>
      </c>
      <c r="J21" s="2" t="s">
        <v>19</v>
      </c>
      <c r="K21" s="24" t="s">
        <v>35</v>
      </c>
      <c r="L21" s="2" t="s">
        <v>36</v>
      </c>
      <c r="M21" s="17" t="str">
        <f t="shared" si="3"/>
        <v>,ECE-R_94_2003,EC_98_1999</v>
      </c>
    </row>
    <row r="22" spans="1:14" s="9" customFormat="1" ht="15" customHeight="1" x14ac:dyDescent="0.25">
      <c r="A22" s="9">
        <v>50100</v>
      </c>
      <c r="B22" s="10" t="s">
        <v>42</v>
      </c>
      <c r="C22" s="11" t="s">
        <v>16</v>
      </c>
      <c r="D22" s="12" t="str">
        <f t="shared" si="4"/>
        <v>Part572_O,SAE_EA25</v>
      </c>
      <c r="E22" s="13" t="s">
        <v>43</v>
      </c>
      <c r="F22" s="11" t="str">
        <f t="shared" si="1"/>
        <v>Head Drop Test Frontal</v>
      </c>
      <c r="G22" s="30" t="str">
        <f t="shared" si="2"/>
        <v>Part572_O,SAE_EA25</v>
      </c>
      <c r="H22" s="15" t="s">
        <v>44</v>
      </c>
      <c r="I22" s="16">
        <v>25</v>
      </c>
      <c r="J22" s="16" t="s">
        <v>19</v>
      </c>
      <c r="K22" s="16" t="s">
        <v>19</v>
      </c>
      <c r="L22" s="16" t="s">
        <v>19</v>
      </c>
      <c r="M22" s="17" t="str">
        <f t="shared" si="3"/>
        <v>Part572_O,SAE_EA25</v>
      </c>
      <c r="N22"/>
    </row>
    <row r="23" spans="1:14" s="9" customFormat="1" ht="15" customHeight="1" x14ac:dyDescent="0.25">
      <c r="A23" s="9">
        <v>50100</v>
      </c>
      <c r="B23" s="18" t="s">
        <v>42</v>
      </c>
      <c r="C23" s="19" t="s">
        <v>20</v>
      </c>
      <c r="D23" s="20" t="str">
        <f t="shared" si="4"/>
        <v>Part572_O,SAE_EA25</v>
      </c>
      <c r="E23" s="21" t="s">
        <v>43</v>
      </c>
      <c r="F23" s="19" t="str">
        <f t="shared" si="1"/>
        <v>Neck Flexion</v>
      </c>
      <c r="G23" s="31" t="str">
        <f t="shared" si="2"/>
        <v>Part572_O,SAE_EA25</v>
      </c>
      <c r="H23" s="15" t="s">
        <v>44</v>
      </c>
      <c r="I23" s="16">
        <v>25</v>
      </c>
      <c r="J23" s="16" t="s">
        <v>19</v>
      </c>
      <c r="K23" s="16" t="s">
        <v>19</v>
      </c>
      <c r="L23" s="16" t="s">
        <v>19</v>
      </c>
      <c r="M23" s="17" t="str">
        <f t="shared" si="3"/>
        <v>Part572_O,SAE_EA25</v>
      </c>
      <c r="N23"/>
    </row>
    <row r="24" spans="1:14" s="9" customFormat="1" ht="15" customHeight="1" x14ac:dyDescent="0.25">
      <c r="A24" s="9">
        <v>50100</v>
      </c>
      <c r="B24" s="18" t="s">
        <v>42</v>
      </c>
      <c r="C24" s="19" t="s">
        <v>21</v>
      </c>
      <c r="D24" s="20" t="str">
        <f t="shared" si="4"/>
        <v>Part572_O,SAE_EA25</v>
      </c>
      <c r="E24" s="21" t="s">
        <v>43</v>
      </c>
      <c r="F24" s="19" t="str">
        <f t="shared" si="1"/>
        <v>Neck Extension</v>
      </c>
      <c r="G24" s="31" t="str">
        <f t="shared" si="2"/>
        <v>Part572_O,SAE_EA25</v>
      </c>
      <c r="H24" s="15" t="s">
        <v>44</v>
      </c>
      <c r="I24" s="16">
        <v>25</v>
      </c>
      <c r="J24" s="16" t="s">
        <v>19</v>
      </c>
      <c r="K24" s="16" t="s">
        <v>19</v>
      </c>
      <c r="L24" s="16" t="s">
        <v>19</v>
      </c>
      <c r="M24" s="17" t="str">
        <f t="shared" si="3"/>
        <v>Part572_O,SAE_EA25</v>
      </c>
      <c r="N24"/>
    </row>
    <row r="25" spans="1:14" s="9" customFormat="1" ht="15" customHeight="1" x14ac:dyDescent="0.25">
      <c r="A25" s="9">
        <v>50100</v>
      </c>
      <c r="B25" s="18" t="s">
        <v>42</v>
      </c>
      <c r="C25" s="19" t="s">
        <v>22</v>
      </c>
      <c r="D25" s="20" t="str">
        <f t="shared" si="4"/>
        <v>Part572_O,SAE_EA25</v>
      </c>
      <c r="E25" s="21" t="s">
        <v>43</v>
      </c>
      <c r="F25" s="19" t="str">
        <f t="shared" si="1"/>
        <v>Thorax Deflection</v>
      </c>
      <c r="G25" s="31" t="str">
        <f t="shared" si="2"/>
        <v>Part572_O,SAE_EA25</v>
      </c>
      <c r="H25" s="15" t="s">
        <v>44</v>
      </c>
      <c r="I25" s="16">
        <v>25</v>
      </c>
      <c r="J25" s="16" t="s">
        <v>19</v>
      </c>
      <c r="K25" s="16" t="s">
        <v>19</v>
      </c>
      <c r="L25" s="16" t="s">
        <v>19</v>
      </c>
      <c r="M25" s="17" t="str">
        <f t="shared" si="3"/>
        <v>Part572_O,SAE_EA25</v>
      </c>
      <c r="N25"/>
    </row>
    <row r="26" spans="1:14" s="9" customFormat="1" ht="15" customHeight="1" x14ac:dyDescent="0.25">
      <c r="A26" s="9">
        <v>50100</v>
      </c>
      <c r="B26" s="18" t="s">
        <v>42</v>
      </c>
      <c r="C26" s="23" t="s">
        <v>23</v>
      </c>
      <c r="D26" s="20" t="str">
        <f t="shared" si="4"/>
        <v>SAE_J2878</v>
      </c>
      <c r="E26" s="21" t="s">
        <v>43</v>
      </c>
      <c r="F26" s="19" t="str">
        <f t="shared" si="1"/>
        <v>Thorax Deflection Low Speed</v>
      </c>
      <c r="G26" s="31" t="str">
        <f t="shared" si="2"/>
        <v>SAE_J2878</v>
      </c>
      <c r="H26" s="15" t="s">
        <v>19</v>
      </c>
      <c r="I26" s="16" t="s">
        <v>19</v>
      </c>
      <c r="J26" s="16" t="s">
        <v>45</v>
      </c>
      <c r="K26" s="16" t="s">
        <v>19</v>
      </c>
      <c r="L26" s="16" t="s">
        <v>19</v>
      </c>
      <c r="M26" s="17" t="str">
        <f t="shared" si="3"/>
        <v>,SAE_J2878</v>
      </c>
      <c r="N26"/>
    </row>
    <row r="27" spans="1:14" ht="15" customHeight="1" x14ac:dyDescent="0.25">
      <c r="A27" s="9">
        <v>50100</v>
      </c>
      <c r="B27" s="18" t="s">
        <v>42</v>
      </c>
      <c r="C27" s="23" t="s">
        <v>46</v>
      </c>
      <c r="D27" s="20" t="str">
        <f t="shared" si="4"/>
        <v>SAE_EA25</v>
      </c>
      <c r="E27" s="21" t="s">
        <v>43</v>
      </c>
      <c r="F27" s="19" t="str">
        <f t="shared" si="1"/>
        <v>Torso Bending</v>
      </c>
      <c r="G27" s="31" t="str">
        <f t="shared" si="2"/>
        <v>SAE_EA25</v>
      </c>
      <c r="H27" s="15" t="s">
        <v>19</v>
      </c>
      <c r="I27" s="16">
        <v>25</v>
      </c>
      <c r="J27" s="16" t="s">
        <v>19</v>
      </c>
      <c r="K27" s="16" t="s">
        <v>19</v>
      </c>
      <c r="L27" s="16" t="s">
        <v>19</v>
      </c>
      <c r="M27" s="17" t="str">
        <f t="shared" si="3"/>
        <v>,SAE_EA25</v>
      </c>
    </row>
    <row r="28" spans="1:14" ht="15" customHeight="1" x14ac:dyDescent="0.25">
      <c r="A28" s="9">
        <v>50100</v>
      </c>
      <c r="B28" s="18" t="s">
        <v>42</v>
      </c>
      <c r="C28" s="23" t="s">
        <v>27</v>
      </c>
      <c r="D28" s="20" t="str">
        <f t="shared" si="4"/>
        <v>Part572_O,SAE_EA25</v>
      </c>
      <c r="E28" s="21" t="s">
        <v>43</v>
      </c>
      <c r="F28" s="19" t="str">
        <f t="shared" si="1"/>
        <v>Knee Impact Left</v>
      </c>
      <c r="G28" s="31" t="str">
        <f t="shared" si="2"/>
        <v>Part572_O,SAE_EA25</v>
      </c>
      <c r="H28" s="15" t="s">
        <v>44</v>
      </c>
      <c r="I28" s="16">
        <v>25</v>
      </c>
      <c r="J28" s="16" t="s">
        <v>19</v>
      </c>
      <c r="K28" s="16" t="s">
        <v>19</v>
      </c>
      <c r="L28" s="16" t="s">
        <v>19</v>
      </c>
      <c r="M28" s="17" t="str">
        <f t="shared" si="3"/>
        <v>Part572_O,SAE_EA25</v>
      </c>
    </row>
    <row r="29" spans="1:14" ht="15" customHeight="1" x14ac:dyDescent="0.25">
      <c r="A29" s="9">
        <v>50100</v>
      </c>
      <c r="B29" s="18" t="s">
        <v>42</v>
      </c>
      <c r="C29" s="23" t="s">
        <v>28</v>
      </c>
      <c r="D29" s="20" t="str">
        <f t="shared" si="4"/>
        <v>Part572_O,SAE_EA25</v>
      </c>
      <c r="E29" s="21" t="s">
        <v>43</v>
      </c>
      <c r="F29" s="19" t="str">
        <f t="shared" si="1"/>
        <v>Knee Impact Right</v>
      </c>
      <c r="G29" s="31" t="str">
        <f t="shared" si="2"/>
        <v>Part572_O,SAE_EA25</v>
      </c>
      <c r="H29" s="15" t="s">
        <v>44</v>
      </c>
      <c r="I29" s="2">
        <v>25</v>
      </c>
      <c r="J29" s="16" t="s">
        <v>19</v>
      </c>
      <c r="K29" s="16" t="s">
        <v>19</v>
      </c>
      <c r="L29" s="16" t="s">
        <v>19</v>
      </c>
      <c r="M29" s="17" t="str">
        <f t="shared" si="3"/>
        <v>Part572_O,SAE_EA25</v>
      </c>
    </row>
    <row r="30" spans="1:14" ht="15" customHeight="1" x14ac:dyDescent="0.25">
      <c r="A30" s="9">
        <v>50100</v>
      </c>
      <c r="B30" s="18" t="s">
        <v>42</v>
      </c>
      <c r="C30" s="23" t="s">
        <v>29</v>
      </c>
      <c r="D30" s="20" t="str">
        <f t="shared" si="4"/>
        <v>SAE_EA25,SAE_J2876</v>
      </c>
      <c r="E30" s="21" t="s">
        <v>43</v>
      </c>
      <c r="F30" s="19" t="str">
        <f t="shared" si="1"/>
        <v>Knee Slider Left</v>
      </c>
      <c r="G30" s="31" t="str">
        <f t="shared" si="2"/>
        <v>SAE_EA25,SAE_J2876</v>
      </c>
      <c r="H30" s="15" t="s">
        <v>19</v>
      </c>
      <c r="I30" s="2">
        <v>25</v>
      </c>
      <c r="J30" s="32" t="s">
        <v>32</v>
      </c>
      <c r="K30" s="16" t="s">
        <v>19</v>
      </c>
      <c r="L30" s="16" t="s">
        <v>19</v>
      </c>
      <c r="M30" s="17" t="str">
        <f t="shared" si="3"/>
        <v>,SAE_EA25,SAE_J2876</v>
      </c>
    </row>
    <row r="31" spans="1:14" ht="15" customHeight="1" thickBot="1" x14ac:dyDescent="0.3">
      <c r="A31" s="9">
        <v>50100</v>
      </c>
      <c r="B31" s="25" t="s">
        <v>42</v>
      </c>
      <c r="C31" s="33" t="s">
        <v>30</v>
      </c>
      <c r="D31" s="27" t="str">
        <f t="shared" si="4"/>
        <v>SAE_EA25,SAE_J2876</v>
      </c>
      <c r="E31" s="28" t="s">
        <v>43</v>
      </c>
      <c r="F31" s="26" t="str">
        <f t="shared" si="1"/>
        <v>Knee Slider Right</v>
      </c>
      <c r="G31" s="34" t="str">
        <f>D31</f>
        <v>SAE_EA25,SAE_J2876</v>
      </c>
      <c r="H31" s="15" t="s">
        <v>19</v>
      </c>
      <c r="I31" s="16">
        <v>25</v>
      </c>
      <c r="J31" s="32" t="s">
        <v>32</v>
      </c>
      <c r="K31" s="16" t="s">
        <v>19</v>
      </c>
      <c r="L31" s="16" t="s">
        <v>19</v>
      </c>
      <c r="M31" s="17" t="str">
        <f t="shared" si="3"/>
        <v>,SAE_EA25,SAE_J2876</v>
      </c>
    </row>
    <row r="32" spans="1:14" s="9" customFormat="1" ht="15" customHeight="1" x14ac:dyDescent="0.25">
      <c r="A32" s="9">
        <v>50200</v>
      </c>
      <c r="B32" s="10" t="s">
        <v>47</v>
      </c>
      <c r="C32" s="11" t="s">
        <v>16</v>
      </c>
      <c r="D32" s="12" t="str">
        <f t="shared" si="4"/>
        <v>SAE_EA26</v>
      </c>
      <c r="E32" s="10" t="s">
        <v>48</v>
      </c>
      <c r="F32" s="11" t="str">
        <f t="shared" si="1"/>
        <v>Head Drop Test Frontal</v>
      </c>
      <c r="G32" s="30" t="str">
        <f>D32</f>
        <v>SAE_EA26</v>
      </c>
      <c r="H32" s="15" t="s">
        <v>19</v>
      </c>
      <c r="I32" s="16">
        <v>26</v>
      </c>
      <c r="J32" s="16" t="s">
        <v>19</v>
      </c>
      <c r="K32" s="16" t="s">
        <v>19</v>
      </c>
      <c r="L32" s="16" t="s">
        <v>19</v>
      </c>
      <c r="M32" s="17" t="str">
        <f t="shared" si="3"/>
        <v>,SAE_EA26</v>
      </c>
    </row>
    <row r="33" spans="1:13" s="9" customFormat="1" ht="15" customHeight="1" x14ac:dyDescent="0.25">
      <c r="A33" s="9">
        <v>50200</v>
      </c>
      <c r="B33" s="18" t="s">
        <v>47</v>
      </c>
      <c r="C33" s="19" t="s">
        <v>20</v>
      </c>
      <c r="D33" s="20" t="str">
        <f t="shared" si="4"/>
        <v>SAE_EA26</v>
      </c>
      <c r="E33" s="18" t="s">
        <v>48</v>
      </c>
      <c r="F33" s="19" t="str">
        <f t="shared" si="1"/>
        <v>Neck Flexion</v>
      </c>
      <c r="G33" s="31" t="str">
        <f t="shared" ref="G33:G115" si="5">D33</f>
        <v>SAE_EA26</v>
      </c>
      <c r="H33" s="15" t="s">
        <v>19</v>
      </c>
      <c r="I33" s="16">
        <v>26</v>
      </c>
      <c r="J33" s="16" t="s">
        <v>19</v>
      </c>
      <c r="K33" s="16" t="s">
        <v>19</v>
      </c>
      <c r="L33" s="16" t="s">
        <v>19</v>
      </c>
      <c r="M33" s="17" t="str">
        <f t="shared" si="3"/>
        <v>,SAE_EA26</v>
      </c>
    </row>
    <row r="34" spans="1:13" s="9" customFormat="1" ht="15" customHeight="1" x14ac:dyDescent="0.25">
      <c r="A34" s="9">
        <v>50200</v>
      </c>
      <c r="B34" s="18" t="s">
        <v>47</v>
      </c>
      <c r="C34" s="19" t="s">
        <v>21</v>
      </c>
      <c r="D34" s="20" t="str">
        <f t="shared" si="4"/>
        <v>SAE_EA26</v>
      </c>
      <c r="E34" s="18" t="s">
        <v>48</v>
      </c>
      <c r="F34" s="19" t="str">
        <f t="shared" si="1"/>
        <v>Neck Extension</v>
      </c>
      <c r="G34" s="31" t="str">
        <f t="shared" si="5"/>
        <v>SAE_EA26</v>
      </c>
      <c r="H34" s="15" t="s">
        <v>19</v>
      </c>
      <c r="I34" s="16">
        <v>26</v>
      </c>
      <c r="J34" s="16" t="s">
        <v>19</v>
      </c>
      <c r="K34" s="16" t="s">
        <v>19</v>
      </c>
      <c r="L34" s="16" t="s">
        <v>19</v>
      </c>
      <c r="M34" s="17" t="str">
        <f t="shared" si="3"/>
        <v>,SAE_EA26</v>
      </c>
    </row>
    <row r="35" spans="1:13" s="9" customFormat="1" ht="15" customHeight="1" x14ac:dyDescent="0.25">
      <c r="A35" s="9">
        <v>50200</v>
      </c>
      <c r="B35" s="18" t="s">
        <v>47</v>
      </c>
      <c r="C35" s="19" t="s">
        <v>22</v>
      </c>
      <c r="D35" s="20" t="str">
        <f t="shared" si="4"/>
        <v>SAE_EA26</v>
      </c>
      <c r="E35" s="18" t="s">
        <v>48</v>
      </c>
      <c r="F35" s="19" t="str">
        <f t="shared" si="1"/>
        <v>Thorax Deflection</v>
      </c>
      <c r="G35" s="31" t="str">
        <f t="shared" si="5"/>
        <v>SAE_EA26</v>
      </c>
      <c r="H35" s="15" t="s">
        <v>19</v>
      </c>
      <c r="I35" s="16">
        <v>26</v>
      </c>
      <c r="J35" s="16" t="s">
        <v>19</v>
      </c>
      <c r="K35" s="16" t="s">
        <v>19</v>
      </c>
      <c r="L35" s="16" t="s">
        <v>19</v>
      </c>
      <c r="M35" s="17" t="str">
        <f t="shared" si="3"/>
        <v>,SAE_EA26</v>
      </c>
    </row>
    <row r="36" spans="1:13" ht="15" customHeight="1" x14ac:dyDescent="0.25">
      <c r="A36" s="9">
        <v>50200</v>
      </c>
      <c r="B36" s="18" t="s">
        <v>47</v>
      </c>
      <c r="C36" s="23" t="s">
        <v>46</v>
      </c>
      <c r="D36" s="20" t="str">
        <f t="shared" si="4"/>
        <v>SAE_EA26</v>
      </c>
      <c r="E36" s="18" t="s">
        <v>48</v>
      </c>
      <c r="F36" s="19" t="str">
        <f t="shared" si="1"/>
        <v>Torso Bending</v>
      </c>
      <c r="G36" s="31" t="str">
        <f t="shared" si="5"/>
        <v>SAE_EA26</v>
      </c>
      <c r="H36" s="15" t="s">
        <v>19</v>
      </c>
      <c r="I36" s="16">
        <v>26</v>
      </c>
      <c r="J36" s="16" t="s">
        <v>19</v>
      </c>
      <c r="K36" s="16" t="s">
        <v>19</v>
      </c>
      <c r="L36" s="16" t="s">
        <v>19</v>
      </c>
      <c r="M36" s="17" t="str">
        <f t="shared" si="3"/>
        <v>,SAE_EA26</v>
      </c>
    </row>
    <row r="37" spans="1:13" ht="15" customHeight="1" x14ac:dyDescent="0.25">
      <c r="A37" s="9">
        <v>50200</v>
      </c>
      <c r="B37" s="18" t="s">
        <v>47</v>
      </c>
      <c r="C37" s="23" t="s">
        <v>27</v>
      </c>
      <c r="D37" s="20" t="str">
        <f t="shared" si="4"/>
        <v>SAE_EA26</v>
      </c>
      <c r="E37" s="18" t="s">
        <v>48</v>
      </c>
      <c r="F37" s="19" t="str">
        <f t="shared" si="1"/>
        <v>Knee Impact Left</v>
      </c>
      <c r="G37" s="31" t="str">
        <f t="shared" si="5"/>
        <v>SAE_EA26</v>
      </c>
      <c r="H37" s="15" t="s">
        <v>19</v>
      </c>
      <c r="I37" s="16">
        <v>26</v>
      </c>
      <c r="J37" s="16" t="s">
        <v>19</v>
      </c>
      <c r="K37" s="16" t="s">
        <v>19</v>
      </c>
      <c r="L37" s="16" t="s">
        <v>19</v>
      </c>
      <c r="M37" s="17" t="str">
        <f t="shared" si="3"/>
        <v>,SAE_EA26</v>
      </c>
    </row>
    <row r="38" spans="1:13" ht="15" customHeight="1" x14ac:dyDescent="0.25">
      <c r="A38" s="9">
        <v>50200</v>
      </c>
      <c r="B38" s="18" t="s">
        <v>47</v>
      </c>
      <c r="C38" s="23" t="s">
        <v>28</v>
      </c>
      <c r="D38" s="20" t="str">
        <f t="shared" si="4"/>
        <v>SAE_EA26</v>
      </c>
      <c r="E38" s="18" t="s">
        <v>48</v>
      </c>
      <c r="F38" s="19" t="str">
        <f t="shared" si="1"/>
        <v>Knee Impact Right</v>
      </c>
      <c r="G38" s="31" t="str">
        <f t="shared" si="5"/>
        <v>SAE_EA26</v>
      </c>
      <c r="H38" s="15" t="s">
        <v>19</v>
      </c>
      <c r="I38" s="16">
        <v>26</v>
      </c>
      <c r="J38" s="16" t="s">
        <v>19</v>
      </c>
      <c r="K38" s="16" t="s">
        <v>19</v>
      </c>
      <c r="L38" s="16" t="s">
        <v>19</v>
      </c>
      <c r="M38" s="17" t="str">
        <f t="shared" si="3"/>
        <v>,SAE_EA26</v>
      </c>
    </row>
    <row r="39" spans="1:13" ht="15" customHeight="1" x14ac:dyDescent="0.25">
      <c r="A39" s="9">
        <v>50200</v>
      </c>
      <c r="B39" s="18" t="s">
        <v>47</v>
      </c>
      <c r="C39" s="23" t="s">
        <v>29</v>
      </c>
      <c r="D39" s="20" t="str">
        <f t="shared" si="4"/>
        <v>SAE_EA26</v>
      </c>
      <c r="E39" s="18" t="s">
        <v>48</v>
      </c>
      <c r="F39" s="19" t="str">
        <f t="shared" si="1"/>
        <v>Knee Slider Left</v>
      </c>
      <c r="G39" s="31" t="str">
        <f t="shared" si="5"/>
        <v>SAE_EA26</v>
      </c>
      <c r="H39" s="15" t="s">
        <v>19</v>
      </c>
      <c r="I39" s="16">
        <v>26</v>
      </c>
      <c r="J39" s="16" t="s">
        <v>19</v>
      </c>
      <c r="K39" s="16" t="s">
        <v>19</v>
      </c>
      <c r="L39" s="16" t="s">
        <v>19</v>
      </c>
      <c r="M39" s="17" t="str">
        <f t="shared" si="3"/>
        <v>,SAE_EA26</v>
      </c>
    </row>
    <row r="40" spans="1:13" ht="15" customHeight="1" thickBot="1" x14ac:dyDescent="0.3">
      <c r="A40" s="9">
        <v>50200</v>
      </c>
      <c r="B40" s="25" t="s">
        <v>47</v>
      </c>
      <c r="C40" s="33" t="s">
        <v>30</v>
      </c>
      <c r="D40" s="27" t="str">
        <f t="shared" si="4"/>
        <v>SAE_EA26</v>
      </c>
      <c r="E40" s="25" t="s">
        <v>48</v>
      </c>
      <c r="F40" s="26" t="str">
        <f t="shared" si="1"/>
        <v>Knee Slider Right</v>
      </c>
      <c r="G40" s="35" t="str">
        <f t="shared" si="5"/>
        <v>SAE_EA26</v>
      </c>
      <c r="H40" s="15" t="s">
        <v>19</v>
      </c>
      <c r="I40" s="16">
        <v>26</v>
      </c>
      <c r="J40" s="16" t="s">
        <v>19</v>
      </c>
      <c r="K40" s="16" t="s">
        <v>19</v>
      </c>
      <c r="L40" s="16" t="s">
        <v>19</v>
      </c>
      <c r="M40" s="17" t="str">
        <f t="shared" si="3"/>
        <v>,SAE_EA26</v>
      </c>
    </row>
    <row r="41" spans="1:13" ht="15" customHeight="1" x14ac:dyDescent="0.25">
      <c r="A41" s="9">
        <v>51200</v>
      </c>
      <c r="B41" s="10" t="s">
        <v>49</v>
      </c>
      <c r="C41" s="11" t="s">
        <v>16</v>
      </c>
      <c r="D41" s="12" t="str">
        <f t="shared" si="4"/>
        <v>Part572_R,SAE_EA27</v>
      </c>
      <c r="E41" s="10" t="s">
        <v>50</v>
      </c>
      <c r="F41" s="11" t="str">
        <f t="shared" si="1"/>
        <v>Head Drop Test Frontal</v>
      </c>
      <c r="G41" s="30" t="str">
        <f t="shared" si="5"/>
        <v>Part572_R,SAE_EA27</v>
      </c>
      <c r="H41" s="15" t="s">
        <v>51</v>
      </c>
      <c r="I41" s="32">
        <v>27</v>
      </c>
      <c r="J41" s="16" t="s">
        <v>19</v>
      </c>
      <c r="K41" s="16" t="s">
        <v>19</v>
      </c>
      <c r="L41" s="16" t="s">
        <v>19</v>
      </c>
      <c r="M41" s="17" t="str">
        <f t="shared" si="3"/>
        <v>Part572_R,SAE_EA27</v>
      </c>
    </row>
    <row r="42" spans="1:13" ht="15" customHeight="1" x14ac:dyDescent="0.25">
      <c r="A42" s="9">
        <v>51200</v>
      </c>
      <c r="B42" s="18" t="s">
        <v>49</v>
      </c>
      <c r="C42" s="19" t="s">
        <v>52</v>
      </c>
      <c r="D42" s="20" t="str">
        <f t="shared" si="4"/>
        <v>Part572_R,SAE_EA27</v>
      </c>
      <c r="E42" s="18" t="s">
        <v>50</v>
      </c>
      <c r="F42" s="19" t="str">
        <f t="shared" si="1"/>
        <v>Head Drop Test Rear</v>
      </c>
      <c r="G42" s="31" t="str">
        <f t="shared" si="5"/>
        <v>Part572_R,SAE_EA27</v>
      </c>
      <c r="H42" s="15" t="s">
        <v>51</v>
      </c>
      <c r="I42" s="32">
        <v>27</v>
      </c>
      <c r="J42" s="16" t="s">
        <v>19</v>
      </c>
      <c r="K42" s="16" t="s">
        <v>19</v>
      </c>
      <c r="L42" s="16" t="s">
        <v>19</v>
      </c>
      <c r="M42" s="17" t="str">
        <f t="shared" si="3"/>
        <v>Part572_R,SAE_EA27</v>
      </c>
    </row>
    <row r="43" spans="1:13" ht="15" customHeight="1" x14ac:dyDescent="0.25">
      <c r="A43" s="9">
        <v>51200</v>
      </c>
      <c r="B43" s="18" t="s">
        <v>49</v>
      </c>
      <c r="C43" s="19" t="s">
        <v>20</v>
      </c>
      <c r="D43" s="20" t="str">
        <f t="shared" si="4"/>
        <v>Part572_R,SAE_EA27</v>
      </c>
      <c r="E43" s="18" t="s">
        <v>50</v>
      </c>
      <c r="F43" s="19" t="str">
        <f t="shared" si="1"/>
        <v>Neck Flexion</v>
      </c>
      <c r="G43" s="31" t="str">
        <f t="shared" si="5"/>
        <v>Part572_R,SAE_EA27</v>
      </c>
      <c r="H43" s="15" t="s">
        <v>51</v>
      </c>
      <c r="I43" s="32">
        <v>27</v>
      </c>
      <c r="J43" s="16" t="s">
        <v>19</v>
      </c>
      <c r="K43" s="16" t="s">
        <v>19</v>
      </c>
      <c r="L43" s="16" t="s">
        <v>19</v>
      </c>
      <c r="M43" s="17" t="str">
        <f t="shared" si="3"/>
        <v>Part572_R,SAE_EA27</v>
      </c>
    </row>
    <row r="44" spans="1:13" ht="15" customHeight="1" x14ac:dyDescent="0.25">
      <c r="A44" s="9">
        <v>51200</v>
      </c>
      <c r="B44" s="18" t="s">
        <v>49</v>
      </c>
      <c r="C44" s="19" t="s">
        <v>21</v>
      </c>
      <c r="D44" s="20" t="str">
        <f t="shared" si="4"/>
        <v>Part572_R,SAE_EA27</v>
      </c>
      <c r="E44" s="18" t="s">
        <v>50</v>
      </c>
      <c r="F44" s="19" t="str">
        <f t="shared" si="1"/>
        <v>Neck Extension</v>
      </c>
      <c r="G44" s="31" t="str">
        <f t="shared" si="5"/>
        <v>Part572_R,SAE_EA27</v>
      </c>
      <c r="H44" s="15" t="s">
        <v>51</v>
      </c>
      <c r="I44" s="32">
        <v>27</v>
      </c>
      <c r="J44" s="16" t="s">
        <v>19</v>
      </c>
      <c r="K44" s="16" t="s">
        <v>19</v>
      </c>
      <c r="L44" s="16" t="s">
        <v>19</v>
      </c>
      <c r="M44" s="17" t="str">
        <f t="shared" si="3"/>
        <v>Part572_R,SAE_EA27</v>
      </c>
    </row>
    <row r="45" spans="1:13" ht="15" customHeight="1" thickBot="1" x14ac:dyDescent="0.3">
      <c r="A45" s="9">
        <v>51200</v>
      </c>
      <c r="B45" s="25" t="s">
        <v>49</v>
      </c>
      <c r="C45" s="26" t="s">
        <v>22</v>
      </c>
      <c r="D45" s="27" t="str">
        <f t="shared" si="4"/>
        <v>Part572_R,SAE_EA27</v>
      </c>
      <c r="E45" s="25" t="s">
        <v>50</v>
      </c>
      <c r="F45" s="26" t="str">
        <f t="shared" si="1"/>
        <v>Thorax Deflection</v>
      </c>
      <c r="G45" s="35" t="str">
        <f t="shared" si="5"/>
        <v>Part572_R,SAE_EA27</v>
      </c>
      <c r="H45" s="15" t="s">
        <v>51</v>
      </c>
      <c r="I45" s="32">
        <v>27</v>
      </c>
      <c r="J45" s="16" t="s">
        <v>19</v>
      </c>
      <c r="K45" s="16" t="s">
        <v>19</v>
      </c>
      <c r="L45" s="16" t="s">
        <v>19</v>
      </c>
      <c r="M45" s="17" t="str">
        <f t="shared" si="3"/>
        <v>Part572_R,SAE_EA27</v>
      </c>
    </row>
    <row r="46" spans="1:13" ht="15" customHeight="1" x14ac:dyDescent="0.25">
      <c r="A46" s="9">
        <v>51600</v>
      </c>
      <c r="B46" s="10" t="s">
        <v>53</v>
      </c>
      <c r="C46" s="11" t="s">
        <v>16</v>
      </c>
      <c r="D46" s="12" t="str">
        <f t="shared" si="4"/>
        <v>Part572_P,SAE_EA31</v>
      </c>
      <c r="E46" s="10" t="s">
        <v>54</v>
      </c>
      <c r="F46" s="11" t="str">
        <f t="shared" si="1"/>
        <v>Head Drop Test Frontal</v>
      </c>
      <c r="G46" s="30" t="str">
        <f t="shared" si="5"/>
        <v>Part572_P,SAE_EA31</v>
      </c>
      <c r="H46" s="15" t="s">
        <v>55</v>
      </c>
      <c r="I46" s="36">
        <v>31</v>
      </c>
      <c r="J46" s="16" t="s">
        <v>19</v>
      </c>
      <c r="K46" s="16" t="s">
        <v>19</v>
      </c>
      <c r="L46" s="16" t="s">
        <v>19</v>
      </c>
      <c r="M46" s="17" t="str">
        <f t="shared" si="3"/>
        <v>Part572_P,SAE_EA31</v>
      </c>
    </row>
    <row r="47" spans="1:13" ht="15" customHeight="1" x14ac:dyDescent="0.25">
      <c r="A47" s="9">
        <v>51600</v>
      </c>
      <c r="B47" s="18" t="s">
        <v>53</v>
      </c>
      <c r="C47" s="19" t="s">
        <v>20</v>
      </c>
      <c r="D47" s="20" t="str">
        <f t="shared" si="4"/>
        <v>Part572_P,SAE_EA31</v>
      </c>
      <c r="E47" s="18" t="s">
        <v>54</v>
      </c>
      <c r="F47" s="19" t="str">
        <f t="shared" si="1"/>
        <v>Neck Flexion</v>
      </c>
      <c r="G47" s="31" t="str">
        <f t="shared" si="5"/>
        <v>Part572_P,SAE_EA31</v>
      </c>
      <c r="H47" s="15" t="s">
        <v>55</v>
      </c>
      <c r="I47" s="36">
        <v>31</v>
      </c>
      <c r="J47" s="16" t="s">
        <v>19</v>
      </c>
      <c r="K47" s="16" t="s">
        <v>19</v>
      </c>
      <c r="L47" s="16" t="s">
        <v>19</v>
      </c>
      <c r="M47" s="17" t="str">
        <f t="shared" si="3"/>
        <v>Part572_P,SAE_EA31</v>
      </c>
    </row>
    <row r="48" spans="1:13" ht="15" customHeight="1" x14ac:dyDescent="0.25">
      <c r="A48" s="9">
        <v>51600</v>
      </c>
      <c r="B48" s="18" t="s">
        <v>53</v>
      </c>
      <c r="C48" s="19" t="s">
        <v>21</v>
      </c>
      <c r="D48" s="20" t="str">
        <f t="shared" si="4"/>
        <v>Part572_P,SAE_EA31</v>
      </c>
      <c r="E48" s="18" t="s">
        <v>54</v>
      </c>
      <c r="F48" s="19" t="str">
        <f t="shared" si="1"/>
        <v>Neck Extension</v>
      </c>
      <c r="G48" s="31" t="str">
        <f t="shared" si="5"/>
        <v>Part572_P,SAE_EA31</v>
      </c>
      <c r="H48" s="15" t="s">
        <v>55</v>
      </c>
      <c r="I48" s="36">
        <v>31</v>
      </c>
      <c r="J48" s="16" t="s">
        <v>19</v>
      </c>
      <c r="K48" s="16" t="s">
        <v>19</v>
      </c>
      <c r="L48" s="16" t="s">
        <v>19</v>
      </c>
      <c r="M48" s="17" t="str">
        <f t="shared" si="3"/>
        <v>Part572_P,SAE_EA31</v>
      </c>
    </row>
    <row r="49" spans="1:13" ht="15" customHeight="1" x14ac:dyDescent="0.25">
      <c r="A49" s="9">
        <v>51600</v>
      </c>
      <c r="B49" s="18" t="s">
        <v>53</v>
      </c>
      <c r="C49" s="19" t="s">
        <v>22</v>
      </c>
      <c r="D49" s="20" t="str">
        <f t="shared" si="4"/>
        <v>Part572_P,SAE_EA31</v>
      </c>
      <c r="E49" s="18" t="s">
        <v>54</v>
      </c>
      <c r="F49" s="19" t="str">
        <f t="shared" si="1"/>
        <v>Thorax Deflection</v>
      </c>
      <c r="G49" s="31" t="str">
        <f t="shared" si="5"/>
        <v>Part572_P,SAE_EA31</v>
      </c>
      <c r="H49" s="15" t="s">
        <v>55</v>
      </c>
      <c r="I49" s="36">
        <v>31</v>
      </c>
      <c r="J49" s="16" t="s">
        <v>19</v>
      </c>
      <c r="K49" s="16" t="s">
        <v>19</v>
      </c>
      <c r="L49" s="16" t="s">
        <v>19</v>
      </c>
      <c r="M49" s="17" t="str">
        <f t="shared" si="3"/>
        <v>Part572_P,SAE_EA31</v>
      </c>
    </row>
    <row r="50" spans="1:13" ht="15" customHeight="1" thickBot="1" x14ac:dyDescent="0.3">
      <c r="A50" s="9">
        <v>51600</v>
      </c>
      <c r="B50" s="25" t="s">
        <v>53</v>
      </c>
      <c r="C50" s="33" t="s">
        <v>46</v>
      </c>
      <c r="D50" s="27" t="str">
        <f t="shared" si="4"/>
        <v>Part572_P</v>
      </c>
      <c r="E50" s="25" t="s">
        <v>54</v>
      </c>
      <c r="F50" s="26" t="str">
        <f t="shared" si="1"/>
        <v>Torso Bending</v>
      </c>
      <c r="G50" s="35" t="str">
        <f t="shared" si="5"/>
        <v>Part572_P</v>
      </c>
      <c r="H50" s="15" t="s">
        <v>55</v>
      </c>
      <c r="I50" s="36" t="s">
        <v>19</v>
      </c>
      <c r="J50" s="16" t="s">
        <v>19</v>
      </c>
      <c r="K50" s="16" t="s">
        <v>19</v>
      </c>
      <c r="L50" s="16" t="s">
        <v>19</v>
      </c>
      <c r="M50" s="17" t="str">
        <f t="shared" si="3"/>
        <v>Part572_P</v>
      </c>
    </row>
    <row r="51" spans="1:13" ht="15" customHeight="1" x14ac:dyDescent="0.25">
      <c r="A51" s="9">
        <v>51700</v>
      </c>
      <c r="B51" s="10" t="s">
        <v>56</v>
      </c>
      <c r="C51" s="11" t="s">
        <v>16</v>
      </c>
      <c r="D51" s="12" t="str">
        <f t="shared" si="4"/>
        <v>Part572_N,SAE_EA29</v>
      </c>
      <c r="E51" s="10" t="s">
        <v>57</v>
      </c>
      <c r="F51" s="11" t="str">
        <f t="shared" si="1"/>
        <v>Head Drop Test Frontal</v>
      </c>
      <c r="G51" s="30" t="str">
        <f t="shared" si="5"/>
        <v>Part572_N,SAE_EA29</v>
      </c>
      <c r="H51" s="15" t="s">
        <v>58</v>
      </c>
      <c r="I51" s="36">
        <v>29</v>
      </c>
      <c r="J51" s="16" t="s">
        <v>19</v>
      </c>
      <c r="K51" s="16" t="s">
        <v>19</v>
      </c>
      <c r="L51" s="16" t="s">
        <v>19</v>
      </c>
      <c r="M51" s="17" t="str">
        <f t="shared" si="3"/>
        <v>Part572_N,SAE_EA29</v>
      </c>
    </row>
    <row r="52" spans="1:13" ht="15" customHeight="1" x14ac:dyDescent="0.25">
      <c r="A52" s="9">
        <v>51700</v>
      </c>
      <c r="B52" s="18" t="s">
        <v>56</v>
      </c>
      <c r="C52" s="19" t="s">
        <v>20</v>
      </c>
      <c r="D52" s="20" t="str">
        <f t="shared" si="4"/>
        <v>Part572_N,SAE_EA29</v>
      </c>
      <c r="E52" s="18" t="s">
        <v>57</v>
      </c>
      <c r="F52" s="19" t="str">
        <f t="shared" si="1"/>
        <v>Neck Flexion</v>
      </c>
      <c r="G52" s="31" t="str">
        <f t="shared" si="5"/>
        <v>Part572_N,SAE_EA29</v>
      </c>
      <c r="H52" s="15" t="s">
        <v>58</v>
      </c>
      <c r="I52" s="36">
        <v>29</v>
      </c>
      <c r="J52" s="16" t="s">
        <v>19</v>
      </c>
      <c r="K52" s="16" t="s">
        <v>19</v>
      </c>
      <c r="L52" s="16" t="s">
        <v>19</v>
      </c>
      <c r="M52" s="17" t="str">
        <f t="shared" si="3"/>
        <v>Part572_N,SAE_EA29</v>
      </c>
    </row>
    <row r="53" spans="1:13" ht="15" customHeight="1" x14ac:dyDescent="0.25">
      <c r="A53" s="9">
        <v>51700</v>
      </c>
      <c r="B53" s="18" t="s">
        <v>56</v>
      </c>
      <c r="C53" s="19" t="s">
        <v>21</v>
      </c>
      <c r="D53" s="20" t="str">
        <f t="shared" si="4"/>
        <v>Part572_N,SAE_EA29</v>
      </c>
      <c r="E53" s="18" t="s">
        <v>57</v>
      </c>
      <c r="F53" s="19" t="str">
        <f t="shared" si="1"/>
        <v>Neck Extension</v>
      </c>
      <c r="G53" s="31" t="str">
        <f t="shared" si="5"/>
        <v>Part572_N,SAE_EA29</v>
      </c>
      <c r="H53" s="15" t="s">
        <v>58</v>
      </c>
      <c r="I53" s="36">
        <v>29</v>
      </c>
      <c r="J53" s="16" t="s">
        <v>19</v>
      </c>
      <c r="K53" s="16" t="s">
        <v>19</v>
      </c>
      <c r="L53" s="16" t="s">
        <v>19</v>
      </c>
      <c r="M53" s="17" t="str">
        <f t="shared" si="3"/>
        <v>Part572_N,SAE_EA29</v>
      </c>
    </row>
    <row r="54" spans="1:13" ht="15" customHeight="1" x14ac:dyDescent="0.25">
      <c r="A54" s="9">
        <v>51700</v>
      </c>
      <c r="B54" s="18" t="s">
        <v>56</v>
      </c>
      <c r="C54" s="19" t="s">
        <v>22</v>
      </c>
      <c r="D54" s="20" t="str">
        <f t="shared" si="4"/>
        <v>Part572_N,SAE_EA29</v>
      </c>
      <c r="E54" s="18" t="s">
        <v>57</v>
      </c>
      <c r="F54" s="19" t="str">
        <f t="shared" si="1"/>
        <v>Thorax Deflection</v>
      </c>
      <c r="G54" s="31" t="str">
        <f t="shared" si="5"/>
        <v>Part572_N,SAE_EA29</v>
      </c>
      <c r="H54" s="15" t="s">
        <v>58</v>
      </c>
      <c r="I54" s="36">
        <v>29</v>
      </c>
      <c r="J54" s="16" t="s">
        <v>19</v>
      </c>
      <c r="K54" s="16" t="s">
        <v>19</v>
      </c>
      <c r="L54" s="16" t="s">
        <v>19</v>
      </c>
      <c r="M54" s="17" t="str">
        <f t="shared" si="3"/>
        <v>Part572_N,SAE_EA29</v>
      </c>
    </row>
    <row r="55" spans="1:13" ht="15" customHeight="1" x14ac:dyDescent="0.25">
      <c r="A55" s="9">
        <v>51700</v>
      </c>
      <c r="B55" s="18" t="s">
        <v>56</v>
      </c>
      <c r="C55" s="23" t="s">
        <v>46</v>
      </c>
      <c r="D55" s="20" t="str">
        <f t="shared" si="4"/>
        <v>Part572_N</v>
      </c>
      <c r="E55" s="18" t="s">
        <v>57</v>
      </c>
      <c r="F55" s="19" t="str">
        <f t="shared" si="1"/>
        <v>Torso Bending</v>
      </c>
      <c r="G55" s="31" t="str">
        <f t="shared" si="5"/>
        <v>Part572_N</v>
      </c>
      <c r="H55" s="37" t="s">
        <v>58</v>
      </c>
      <c r="I55" s="16" t="s">
        <v>19</v>
      </c>
      <c r="J55" s="16" t="s">
        <v>19</v>
      </c>
      <c r="K55" s="16" t="s">
        <v>19</v>
      </c>
      <c r="L55" s="16" t="s">
        <v>19</v>
      </c>
      <c r="M55" s="17" t="str">
        <f t="shared" si="3"/>
        <v>Part572_N</v>
      </c>
    </row>
    <row r="56" spans="1:13" ht="15" customHeight="1" x14ac:dyDescent="0.25">
      <c r="A56" s="9">
        <v>51700</v>
      </c>
      <c r="B56" s="18" t="s">
        <v>56</v>
      </c>
      <c r="C56" s="23" t="s">
        <v>27</v>
      </c>
      <c r="D56" s="20" t="str">
        <f t="shared" si="4"/>
        <v>Part572_N</v>
      </c>
      <c r="E56" s="18" t="s">
        <v>57</v>
      </c>
      <c r="F56" s="19" t="str">
        <f t="shared" si="1"/>
        <v>Knee Impact Left</v>
      </c>
      <c r="G56" s="31" t="str">
        <f t="shared" si="5"/>
        <v>Part572_N</v>
      </c>
      <c r="H56" s="37" t="s">
        <v>58</v>
      </c>
      <c r="I56" s="16" t="s">
        <v>19</v>
      </c>
      <c r="J56" s="16" t="s">
        <v>19</v>
      </c>
      <c r="K56" s="16" t="s">
        <v>19</v>
      </c>
      <c r="L56" s="16" t="s">
        <v>19</v>
      </c>
      <c r="M56" s="17" t="str">
        <f t="shared" si="3"/>
        <v>Part572_N</v>
      </c>
    </row>
    <row r="57" spans="1:13" ht="15" customHeight="1" thickBot="1" x14ac:dyDescent="0.3">
      <c r="A57" s="9">
        <v>51700</v>
      </c>
      <c r="B57" s="25" t="s">
        <v>56</v>
      </c>
      <c r="C57" s="33" t="s">
        <v>28</v>
      </c>
      <c r="D57" s="27" t="str">
        <f t="shared" si="4"/>
        <v>Part572_N</v>
      </c>
      <c r="E57" s="25" t="s">
        <v>57</v>
      </c>
      <c r="F57" s="26" t="str">
        <f t="shared" si="1"/>
        <v>Knee Impact Right</v>
      </c>
      <c r="G57" s="35" t="str">
        <f t="shared" si="5"/>
        <v>Part572_N</v>
      </c>
      <c r="H57" s="37" t="s">
        <v>58</v>
      </c>
      <c r="I57" s="16" t="s">
        <v>19</v>
      </c>
      <c r="J57" s="16" t="s">
        <v>19</v>
      </c>
      <c r="K57" s="16" t="s">
        <v>19</v>
      </c>
      <c r="L57" s="16" t="s">
        <v>19</v>
      </c>
      <c r="M57" s="17" t="str">
        <f t="shared" si="3"/>
        <v>Part572_N</v>
      </c>
    </row>
    <row r="58" spans="1:13" ht="15" customHeight="1" x14ac:dyDescent="0.25">
      <c r="A58" s="9">
        <v>53000</v>
      </c>
      <c r="B58" s="10" t="s">
        <v>59</v>
      </c>
      <c r="C58" s="11" t="s">
        <v>60</v>
      </c>
      <c r="D58" s="12" t="str">
        <f t="shared" si="4"/>
        <v>ECE-R_95_2011</v>
      </c>
      <c r="E58" s="10" t="s">
        <v>61</v>
      </c>
      <c r="F58" s="11" t="str">
        <f t="shared" si="1"/>
        <v>Head Drop Test Left</v>
      </c>
      <c r="G58" s="30" t="str">
        <f t="shared" si="5"/>
        <v>ECE-R_95_2011</v>
      </c>
      <c r="H58" s="15" t="s">
        <v>19</v>
      </c>
      <c r="I58" s="16" t="s">
        <v>19</v>
      </c>
      <c r="J58" s="16" t="s">
        <v>19</v>
      </c>
      <c r="K58" s="2" t="s">
        <v>62</v>
      </c>
      <c r="L58" s="16" t="s">
        <v>19</v>
      </c>
      <c r="M58" s="17" t="str">
        <f t="shared" si="3"/>
        <v>,ECE-R_95_2011</v>
      </c>
    </row>
    <row r="59" spans="1:13" ht="15" customHeight="1" x14ac:dyDescent="0.25">
      <c r="A59" s="9">
        <v>53000</v>
      </c>
      <c r="B59" s="18" t="s">
        <v>59</v>
      </c>
      <c r="C59" s="23" t="s">
        <v>63</v>
      </c>
      <c r="D59" s="20" t="str">
        <f t="shared" si="4"/>
        <v>ECE-R_95_2011</v>
      </c>
      <c r="E59" s="18" t="s">
        <v>61</v>
      </c>
      <c r="F59" s="19" t="str">
        <f t="shared" si="1"/>
        <v>Head Drop Test Right</v>
      </c>
      <c r="G59" s="31" t="str">
        <f t="shared" si="5"/>
        <v>ECE-R_95_2011</v>
      </c>
      <c r="H59" s="15" t="s">
        <v>19</v>
      </c>
      <c r="I59" s="16" t="s">
        <v>19</v>
      </c>
      <c r="J59" s="16" t="s">
        <v>19</v>
      </c>
      <c r="K59" s="2" t="s">
        <v>62</v>
      </c>
      <c r="L59" s="16" t="s">
        <v>19</v>
      </c>
      <c r="M59" s="17" t="str">
        <f t="shared" si="3"/>
        <v>,ECE-R_95_2011</v>
      </c>
    </row>
    <row r="60" spans="1:13" ht="15" customHeight="1" x14ac:dyDescent="0.25">
      <c r="A60" s="9">
        <v>53000</v>
      </c>
      <c r="B60" s="18" t="s">
        <v>59</v>
      </c>
      <c r="C60" s="23" t="s">
        <v>64</v>
      </c>
      <c r="D60" s="20" t="str">
        <f t="shared" si="4"/>
        <v>ECE-R_95_2011</v>
      </c>
      <c r="E60" s="18" t="s">
        <v>61</v>
      </c>
      <c r="F60" s="19" t="str">
        <f t="shared" si="1"/>
        <v>Neck Flexion Left</v>
      </c>
      <c r="G60" s="31" t="str">
        <f t="shared" si="5"/>
        <v>ECE-R_95_2011</v>
      </c>
      <c r="H60" s="15" t="s">
        <v>19</v>
      </c>
      <c r="I60" s="16" t="s">
        <v>19</v>
      </c>
      <c r="J60" s="16" t="s">
        <v>19</v>
      </c>
      <c r="K60" s="2" t="s">
        <v>62</v>
      </c>
      <c r="L60" s="16" t="s">
        <v>19</v>
      </c>
      <c r="M60" s="17" t="str">
        <f t="shared" si="3"/>
        <v>,ECE-R_95_2011</v>
      </c>
    </row>
    <row r="61" spans="1:13" ht="15" customHeight="1" x14ac:dyDescent="0.25">
      <c r="A61" s="9">
        <v>53000</v>
      </c>
      <c r="B61" s="18" t="s">
        <v>59</v>
      </c>
      <c r="C61" s="23" t="s">
        <v>65</v>
      </c>
      <c r="D61" s="20" t="str">
        <f t="shared" si="4"/>
        <v>ECE-R_95_2011</v>
      </c>
      <c r="E61" s="18" t="s">
        <v>61</v>
      </c>
      <c r="F61" s="19" t="str">
        <f t="shared" si="1"/>
        <v>Neck Flexion Right</v>
      </c>
      <c r="G61" s="31" t="str">
        <f t="shared" si="5"/>
        <v>ECE-R_95_2011</v>
      </c>
      <c r="H61" s="15" t="s">
        <v>19</v>
      </c>
      <c r="I61" s="16" t="s">
        <v>19</v>
      </c>
      <c r="J61" s="16" t="s">
        <v>19</v>
      </c>
      <c r="K61" s="2" t="s">
        <v>62</v>
      </c>
      <c r="L61" s="16" t="s">
        <v>19</v>
      </c>
      <c r="M61" s="17" t="str">
        <f t="shared" si="3"/>
        <v>,ECE-R_95_2011</v>
      </c>
    </row>
    <row r="62" spans="1:13" ht="15" customHeight="1" x14ac:dyDescent="0.25">
      <c r="A62" s="9">
        <v>53000</v>
      </c>
      <c r="B62" s="18" t="s">
        <v>59</v>
      </c>
      <c r="C62" s="23" t="s">
        <v>66</v>
      </c>
      <c r="D62" s="20" t="str">
        <f t="shared" si="4"/>
        <v>ECE-R_95_2011</v>
      </c>
      <c r="E62" s="18" t="s">
        <v>61</v>
      </c>
      <c r="F62" s="19" t="str">
        <f t="shared" si="1"/>
        <v>Shoulder Impact Left</v>
      </c>
      <c r="G62" s="31" t="str">
        <f t="shared" si="5"/>
        <v>ECE-R_95_2011</v>
      </c>
      <c r="H62" s="15" t="s">
        <v>19</v>
      </c>
      <c r="I62" s="16" t="s">
        <v>19</v>
      </c>
      <c r="J62" s="16" t="s">
        <v>19</v>
      </c>
      <c r="K62" s="2" t="s">
        <v>62</v>
      </c>
      <c r="L62" s="16" t="s">
        <v>19</v>
      </c>
      <c r="M62" s="17" t="str">
        <f t="shared" si="3"/>
        <v>,ECE-R_95_2011</v>
      </c>
    </row>
    <row r="63" spans="1:13" ht="15" customHeight="1" x14ac:dyDescent="0.25">
      <c r="A63" s="9">
        <v>53000</v>
      </c>
      <c r="B63" s="18" t="s">
        <v>59</v>
      </c>
      <c r="C63" s="23" t="s">
        <v>67</v>
      </c>
      <c r="D63" s="20" t="str">
        <f t="shared" si="4"/>
        <v>ECE-R_95_2011</v>
      </c>
      <c r="E63" s="18" t="s">
        <v>61</v>
      </c>
      <c r="F63" s="19" t="str">
        <f t="shared" si="1"/>
        <v>Shoulder Impact Right</v>
      </c>
      <c r="G63" s="31" t="str">
        <f t="shared" si="5"/>
        <v>ECE-R_95_2011</v>
      </c>
      <c r="H63" s="15" t="s">
        <v>19</v>
      </c>
      <c r="I63" s="16" t="s">
        <v>19</v>
      </c>
      <c r="J63" s="16" t="s">
        <v>19</v>
      </c>
      <c r="K63" s="2" t="s">
        <v>62</v>
      </c>
      <c r="L63" s="16" t="s">
        <v>19</v>
      </c>
      <c r="M63" s="17" t="str">
        <f t="shared" si="3"/>
        <v>,ECE-R_95_2011</v>
      </c>
    </row>
    <row r="64" spans="1:13" ht="15" customHeight="1" x14ac:dyDescent="0.25">
      <c r="A64" s="9">
        <v>53000</v>
      </c>
      <c r="B64" s="18" t="s">
        <v>59</v>
      </c>
      <c r="C64" s="23" t="s">
        <v>68</v>
      </c>
      <c r="D64" s="20" t="str">
        <f t="shared" si="4"/>
        <v>ECE-R_95_2011</v>
      </c>
      <c r="E64" s="18" t="s">
        <v>61</v>
      </c>
      <c r="F64" s="19" t="str">
        <f t="shared" si="1"/>
        <v>Rib 1 Drop 204mm</v>
      </c>
      <c r="G64" s="31" t="str">
        <f t="shared" si="5"/>
        <v>ECE-R_95_2011</v>
      </c>
      <c r="H64" s="15" t="s">
        <v>19</v>
      </c>
      <c r="I64" s="16" t="s">
        <v>19</v>
      </c>
      <c r="J64" s="16" t="s">
        <v>19</v>
      </c>
      <c r="K64" s="2" t="s">
        <v>62</v>
      </c>
      <c r="L64" s="16" t="s">
        <v>19</v>
      </c>
      <c r="M64" s="17" t="str">
        <f t="shared" si="3"/>
        <v>,ECE-R_95_2011</v>
      </c>
    </row>
    <row r="65" spans="1:13" ht="15" customHeight="1" x14ac:dyDescent="0.25">
      <c r="A65" s="9">
        <v>53000</v>
      </c>
      <c r="B65" s="18" t="s">
        <v>59</v>
      </c>
      <c r="C65" s="38" t="s">
        <v>69</v>
      </c>
      <c r="D65" s="20" t="str">
        <f t="shared" si="4"/>
        <v>ECE-R_95_2011</v>
      </c>
      <c r="E65" s="18" t="s">
        <v>61</v>
      </c>
      <c r="F65" s="19" t="str">
        <f t="shared" si="1"/>
        <v>Rib 2 Drop 204mm</v>
      </c>
      <c r="G65" s="31" t="str">
        <f t="shared" si="5"/>
        <v>ECE-R_95_2011</v>
      </c>
      <c r="H65" s="15" t="s">
        <v>19</v>
      </c>
      <c r="I65" s="16" t="s">
        <v>19</v>
      </c>
      <c r="J65" s="16" t="s">
        <v>19</v>
      </c>
      <c r="K65" s="2" t="s">
        <v>62</v>
      </c>
      <c r="L65" s="16" t="s">
        <v>19</v>
      </c>
      <c r="M65" s="17" t="str">
        <f t="shared" si="3"/>
        <v>,ECE-R_95_2011</v>
      </c>
    </row>
    <row r="66" spans="1:13" ht="15" customHeight="1" x14ac:dyDescent="0.25">
      <c r="A66" s="9">
        <v>53000</v>
      </c>
      <c r="B66" s="18" t="s">
        <v>59</v>
      </c>
      <c r="C66" s="38" t="s">
        <v>70</v>
      </c>
      <c r="D66" s="20" t="str">
        <f t="shared" si="4"/>
        <v>ECE-R_95_2011</v>
      </c>
      <c r="E66" s="18" t="s">
        <v>61</v>
      </c>
      <c r="F66" s="19" t="str">
        <f t="shared" si="1"/>
        <v>Rib 3 Drop 204mm</v>
      </c>
      <c r="G66" s="31" t="str">
        <f t="shared" si="5"/>
        <v>ECE-R_95_2011</v>
      </c>
      <c r="H66" s="15" t="s">
        <v>19</v>
      </c>
      <c r="I66" s="16" t="s">
        <v>19</v>
      </c>
      <c r="J66" s="16" t="s">
        <v>19</v>
      </c>
      <c r="K66" s="2" t="s">
        <v>62</v>
      </c>
      <c r="L66" s="16" t="s">
        <v>19</v>
      </c>
      <c r="M66" s="17" t="str">
        <f t="shared" si="3"/>
        <v>,ECE-R_95_2011</v>
      </c>
    </row>
    <row r="67" spans="1:13" ht="15" customHeight="1" x14ac:dyDescent="0.25">
      <c r="A67" s="9">
        <v>53000</v>
      </c>
      <c r="B67" s="18" t="s">
        <v>59</v>
      </c>
      <c r="C67" s="38" t="s">
        <v>71</v>
      </c>
      <c r="D67" s="20" t="str">
        <f t="shared" si="4"/>
        <v>ECE-R_95_2011</v>
      </c>
      <c r="E67" s="18" t="s">
        <v>61</v>
      </c>
      <c r="F67" s="19" t="str">
        <f t="shared" ref="F67:F133" si="6">IF(ISBLANK(C67),"",C67)</f>
        <v xml:space="preserve">Rib 1 Drop 459mm </v>
      </c>
      <c r="G67" s="31" t="str">
        <f t="shared" si="5"/>
        <v>ECE-R_95_2011</v>
      </c>
      <c r="H67" s="15" t="s">
        <v>19</v>
      </c>
      <c r="I67" s="16" t="s">
        <v>19</v>
      </c>
      <c r="J67" s="16" t="s">
        <v>19</v>
      </c>
      <c r="K67" s="2" t="s">
        <v>62</v>
      </c>
      <c r="L67" s="16" t="s">
        <v>19</v>
      </c>
      <c r="M67" s="17" t="str">
        <f t="shared" si="3"/>
        <v>,ECE-R_95_2011</v>
      </c>
    </row>
    <row r="68" spans="1:13" ht="15" customHeight="1" x14ac:dyDescent="0.25">
      <c r="A68" s="9">
        <v>53000</v>
      </c>
      <c r="B68" s="18" t="s">
        <v>59</v>
      </c>
      <c r="C68" s="38" t="s">
        <v>72</v>
      </c>
      <c r="D68" s="20" t="str">
        <f t="shared" si="4"/>
        <v>ECE-R_95_2011</v>
      </c>
      <c r="E68" s="18" t="s">
        <v>61</v>
      </c>
      <c r="F68" s="19" t="str">
        <f t="shared" si="6"/>
        <v xml:space="preserve">Rib 2 Drop 459mm </v>
      </c>
      <c r="G68" s="31" t="str">
        <f t="shared" si="5"/>
        <v>ECE-R_95_2011</v>
      </c>
      <c r="H68" s="15" t="s">
        <v>19</v>
      </c>
      <c r="I68" s="16" t="s">
        <v>19</v>
      </c>
      <c r="J68" s="16" t="s">
        <v>19</v>
      </c>
      <c r="K68" s="2" t="s">
        <v>62</v>
      </c>
      <c r="L68" s="16" t="s">
        <v>19</v>
      </c>
      <c r="M68" s="17" t="str">
        <f t="shared" ref="M68:M133" si="7">(IF(H68="-","",$H$2&amp;H68))&amp;(IF(I68="-","",","&amp;$I$2&amp;I68))&amp;(IF(J68="-","",","&amp;$J$2&amp;J68))&amp;(IF(K68="-","",","&amp;K$2&amp;K68))&amp;(IF(L68="-","",","&amp;L68))</f>
        <v>,ECE-R_95_2011</v>
      </c>
    </row>
    <row r="69" spans="1:13" ht="15" customHeight="1" x14ac:dyDescent="0.25">
      <c r="A69" s="9">
        <v>53000</v>
      </c>
      <c r="B69" s="18" t="s">
        <v>59</v>
      </c>
      <c r="C69" s="38" t="s">
        <v>73</v>
      </c>
      <c r="D69" s="20" t="str">
        <f t="shared" si="4"/>
        <v>ECE-R_95_2011</v>
      </c>
      <c r="E69" s="18" t="s">
        <v>61</v>
      </c>
      <c r="F69" s="19" t="str">
        <f t="shared" si="6"/>
        <v xml:space="preserve">Rib 3 Drop 459mm </v>
      </c>
      <c r="G69" s="31" t="str">
        <f t="shared" si="5"/>
        <v>ECE-R_95_2011</v>
      </c>
      <c r="H69" s="15" t="s">
        <v>19</v>
      </c>
      <c r="I69" s="16" t="s">
        <v>19</v>
      </c>
      <c r="J69" s="16" t="s">
        <v>19</v>
      </c>
      <c r="K69" s="2" t="s">
        <v>62</v>
      </c>
      <c r="L69" s="16" t="s">
        <v>19</v>
      </c>
      <c r="M69" s="17" t="str">
        <f t="shared" si="7"/>
        <v>,ECE-R_95_2011</v>
      </c>
    </row>
    <row r="70" spans="1:13" ht="15" customHeight="1" x14ac:dyDescent="0.25">
      <c r="A70" s="9">
        <v>53000</v>
      </c>
      <c r="B70" s="18" t="s">
        <v>59</v>
      </c>
      <c r="C70" s="38" t="s">
        <v>74</v>
      </c>
      <c r="D70" s="20" t="str">
        <f t="shared" si="4"/>
        <v>ECE-R_95_2011</v>
      </c>
      <c r="E70" s="18" t="s">
        <v>61</v>
      </c>
      <c r="F70" s="19" t="str">
        <f t="shared" si="6"/>
        <v>Rib 1 Drop 815mm</v>
      </c>
      <c r="G70" s="31" t="str">
        <f t="shared" si="5"/>
        <v>ECE-R_95_2011</v>
      </c>
      <c r="H70" s="15" t="s">
        <v>19</v>
      </c>
      <c r="I70" s="16" t="s">
        <v>19</v>
      </c>
      <c r="J70" s="16" t="s">
        <v>19</v>
      </c>
      <c r="K70" s="2" t="s">
        <v>62</v>
      </c>
      <c r="L70" s="16" t="s">
        <v>19</v>
      </c>
      <c r="M70" s="17" t="str">
        <f t="shared" si="7"/>
        <v>,ECE-R_95_2011</v>
      </c>
    </row>
    <row r="71" spans="1:13" ht="15" customHeight="1" x14ac:dyDescent="0.25">
      <c r="A71" s="9">
        <v>53000</v>
      </c>
      <c r="B71" s="18" t="s">
        <v>59</v>
      </c>
      <c r="C71" s="38" t="s">
        <v>75</v>
      </c>
      <c r="D71" s="20" t="str">
        <f t="shared" si="4"/>
        <v>ECE-R_95_2011</v>
      </c>
      <c r="E71" s="18" t="s">
        <v>61</v>
      </c>
      <c r="F71" s="19" t="str">
        <f t="shared" si="6"/>
        <v>Rib 2 Drop 815mm</v>
      </c>
      <c r="G71" s="31" t="str">
        <f t="shared" si="5"/>
        <v>ECE-R_95_2011</v>
      </c>
      <c r="H71" s="15" t="s">
        <v>19</v>
      </c>
      <c r="I71" s="16" t="s">
        <v>19</v>
      </c>
      <c r="J71" s="16" t="s">
        <v>19</v>
      </c>
      <c r="K71" s="2" t="s">
        <v>62</v>
      </c>
      <c r="L71" s="16" t="s">
        <v>19</v>
      </c>
      <c r="M71" s="17" t="str">
        <f t="shared" si="7"/>
        <v>,ECE-R_95_2011</v>
      </c>
    </row>
    <row r="72" spans="1:13" ht="15" customHeight="1" x14ac:dyDescent="0.25">
      <c r="A72" s="9">
        <v>53000</v>
      </c>
      <c r="B72" s="18" t="s">
        <v>59</v>
      </c>
      <c r="C72" s="38" t="s">
        <v>76</v>
      </c>
      <c r="D72" s="20" t="str">
        <f t="shared" si="4"/>
        <v>ECE-R_95_2011</v>
      </c>
      <c r="E72" s="18" t="s">
        <v>61</v>
      </c>
      <c r="F72" s="19" t="str">
        <f t="shared" si="6"/>
        <v>Rib 3 Drop 815mm</v>
      </c>
      <c r="G72" s="31" t="str">
        <f t="shared" si="5"/>
        <v>ECE-R_95_2011</v>
      </c>
      <c r="H72" s="15" t="s">
        <v>19</v>
      </c>
      <c r="I72" s="16" t="s">
        <v>19</v>
      </c>
      <c r="J72" s="16" t="s">
        <v>19</v>
      </c>
      <c r="K72" s="2" t="s">
        <v>62</v>
      </c>
      <c r="L72" s="16" t="s">
        <v>19</v>
      </c>
      <c r="M72" s="17" t="str">
        <f t="shared" si="7"/>
        <v>,ECE-R_95_2011</v>
      </c>
    </row>
    <row r="73" spans="1:13" ht="15" customHeight="1" x14ac:dyDescent="0.25">
      <c r="A73" s="9">
        <v>53000</v>
      </c>
      <c r="B73" s="18" t="s">
        <v>59</v>
      </c>
      <c r="C73" s="39" t="s">
        <v>77</v>
      </c>
      <c r="D73" s="20" t="str">
        <f t="shared" si="4"/>
        <v>ECE-R_95_2011</v>
      </c>
      <c r="E73" s="18" t="s">
        <v>61</v>
      </c>
      <c r="F73" s="19" t="str">
        <f t="shared" si="6"/>
        <v>Abdomen Impact Left</v>
      </c>
      <c r="G73" s="31" t="str">
        <f t="shared" si="5"/>
        <v>ECE-R_95_2011</v>
      </c>
      <c r="H73" s="15" t="s">
        <v>19</v>
      </c>
      <c r="I73" s="16" t="s">
        <v>19</v>
      </c>
      <c r="J73" s="16" t="s">
        <v>19</v>
      </c>
      <c r="K73" s="2" t="s">
        <v>62</v>
      </c>
      <c r="L73" s="16" t="s">
        <v>19</v>
      </c>
      <c r="M73" s="17" t="str">
        <f t="shared" si="7"/>
        <v>,ECE-R_95_2011</v>
      </c>
    </row>
    <row r="74" spans="1:13" ht="15" customHeight="1" x14ac:dyDescent="0.25">
      <c r="A74" s="9">
        <v>53000</v>
      </c>
      <c r="B74" s="18" t="s">
        <v>59</v>
      </c>
      <c r="C74" s="39" t="s">
        <v>78</v>
      </c>
      <c r="D74" s="20" t="str">
        <f t="shared" si="4"/>
        <v>ECE-R_95_2011</v>
      </c>
      <c r="E74" s="18" t="s">
        <v>61</v>
      </c>
      <c r="F74" s="19" t="str">
        <f t="shared" si="6"/>
        <v>Abdomen Impact Right</v>
      </c>
      <c r="G74" s="31" t="str">
        <f t="shared" si="5"/>
        <v>ECE-R_95_2011</v>
      </c>
      <c r="H74" s="15" t="s">
        <v>19</v>
      </c>
      <c r="I74" s="16" t="s">
        <v>19</v>
      </c>
      <c r="J74" s="16" t="s">
        <v>19</v>
      </c>
      <c r="K74" s="2" t="s">
        <v>62</v>
      </c>
      <c r="L74" s="16" t="s">
        <v>19</v>
      </c>
      <c r="M74" s="17" t="str">
        <f t="shared" si="7"/>
        <v>,ECE-R_95_2011</v>
      </c>
    </row>
    <row r="75" spans="1:13" ht="15" customHeight="1" x14ac:dyDescent="0.25">
      <c r="A75" s="9">
        <v>53000</v>
      </c>
      <c r="B75" s="18" t="s">
        <v>59</v>
      </c>
      <c r="C75" s="39" t="s">
        <v>79</v>
      </c>
      <c r="D75" s="20" t="str">
        <f t="shared" si="4"/>
        <v>ECE-R_95_2011</v>
      </c>
      <c r="E75" s="18" t="s">
        <v>61</v>
      </c>
      <c r="F75" s="19" t="str">
        <f t="shared" si="6"/>
        <v>Lumbar Flexion Left</v>
      </c>
      <c r="G75" s="31" t="str">
        <f t="shared" si="5"/>
        <v>ECE-R_95_2011</v>
      </c>
      <c r="H75" s="15" t="s">
        <v>19</v>
      </c>
      <c r="I75" s="16" t="s">
        <v>19</v>
      </c>
      <c r="J75" s="16" t="s">
        <v>19</v>
      </c>
      <c r="K75" s="2" t="s">
        <v>62</v>
      </c>
      <c r="L75" s="16" t="s">
        <v>19</v>
      </c>
      <c r="M75" s="17" t="str">
        <f t="shared" si="7"/>
        <v>,ECE-R_95_2011</v>
      </c>
    </row>
    <row r="76" spans="1:13" ht="15" customHeight="1" x14ac:dyDescent="0.25">
      <c r="A76" s="9">
        <v>53000</v>
      </c>
      <c r="B76" s="18" t="s">
        <v>59</v>
      </c>
      <c r="C76" s="39" t="s">
        <v>80</v>
      </c>
      <c r="D76" s="20" t="str">
        <f t="shared" si="4"/>
        <v>ECE-R_95_2011</v>
      </c>
      <c r="E76" s="18" t="s">
        <v>61</v>
      </c>
      <c r="F76" s="19" t="str">
        <f t="shared" si="6"/>
        <v>Lumbar Flexion Right</v>
      </c>
      <c r="G76" s="31" t="str">
        <f t="shared" si="5"/>
        <v>ECE-R_95_2011</v>
      </c>
      <c r="H76" s="15" t="s">
        <v>19</v>
      </c>
      <c r="I76" s="16" t="s">
        <v>19</v>
      </c>
      <c r="J76" s="16" t="s">
        <v>19</v>
      </c>
      <c r="K76" s="2" t="s">
        <v>62</v>
      </c>
      <c r="L76" s="16" t="s">
        <v>19</v>
      </c>
      <c r="M76" s="17" t="str">
        <f t="shared" si="7"/>
        <v>,ECE-R_95_2011</v>
      </c>
    </row>
    <row r="77" spans="1:13" ht="15" customHeight="1" x14ac:dyDescent="0.25">
      <c r="A77" s="9">
        <v>53000</v>
      </c>
      <c r="B77" s="18" t="s">
        <v>59</v>
      </c>
      <c r="C77" s="39" t="s">
        <v>81</v>
      </c>
      <c r="D77" s="20" t="str">
        <f t="shared" si="4"/>
        <v>ECE-R_95_2011</v>
      </c>
      <c r="E77" s="18" t="s">
        <v>61</v>
      </c>
      <c r="F77" s="19" t="str">
        <f t="shared" si="6"/>
        <v>Pelvis Impact Left</v>
      </c>
      <c r="G77" s="31" t="str">
        <f t="shared" si="5"/>
        <v>ECE-R_95_2011</v>
      </c>
      <c r="H77" s="15" t="s">
        <v>19</v>
      </c>
      <c r="I77" s="16" t="s">
        <v>19</v>
      </c>
      <c r="J77" s="16" t="s">
        <v>19</v>
      </c>
      <c r="K77" s="2" t="s">
        <v>62</v>
      </c>
      <c r="L77" s="16" t="s">
        <v>19</v>
      </c>
      <c r="M77" s="17" t="str">
        <f t="shared" si="7"/>
        <v>,ECE-R_95_2011</v>
      </c>
    </row>
    <row r="78" spans="1:13" ht="15" customHeight="1" thickBot="1" x14ac:dyDescent="0.3">
      <c r="A78" s="9">
        <v>53000</v>
      </c>
      <c r="B78" s="25" t="s">
        <v>59</v>
      </c>
      <c r="C78" s="40" t="s">
        <v>82</v>
      </c>
      <c r="D78" s="27" t="str">
        <f t="shared" si="4"/>
        <v>ECE-R_95_2011</v>
      </c>
      <c r="E78" s="25" t="s">
        <v>61</v>
      </c>
      <c r="F78" s="26" t="str">
        <f t="shared" si="6"/>
        <v>Pelvis Impact Right</v>
      </c>
      <c r="G78" s="35" t="str">
        <f t="shared" si="5"/>
        <v>ECE-R_95_2011</v>
      </c>
      <c r="H78" s="15" t="s">
        <v>19</v>
      </c>
      <c r="I78" s="16" t="s">
        <v>19</v>
      </c>
      <c r="J78" s="16" t="s">
        <v>19</v>
      </c>
      <c r="K78" s="2" t="s">
        <v>62</v>
      </c>
      <c r="L78" s="16" t="s">
        <v>19</v>
      </c>
      <c r="M78" s="17" t="str">
        <f t="shared" si="7"/>
        <v>,ECE-R_95_2011</v>
      </c>
    </row>
    <row r="79" spans="1:13" ht="15" customHeight="1" x14ac:dyDescent="0.25">
      <c r="A79" s="9">
        <v>53500</v>
      </c>
      <c r="B79" s="41" t="s">
        <v>83</v>
      </c>
      <c r="C79" s="42" t="s">
        <v>60</v>
      </c>
      <c r="D79" s="43" t="str">
        <f t="shared" si="4"/>
        <v>Part572_U</v>
      </c>
      <c r="E79" s="41" t="s">
        <v>84</v>
      </c>
      <c r="F79" s="42" t="str">
        <f t="shared" si="6"/>
        <v>Head Drop Test Left</v>
      </c>
      <c r="G79" s="44" t="str">
        <f t="shared" si="5"/>
        <v>Part572_U</v>
      </c>
      <c r="H79" s="15" t="s">
        <v>85</v>
      </c>
      <c r="I79" s="16" t="s">
        <v>19</v>
      </c>
      <c r="J79" s="16" t="s">
        <v>19</v>
      </c>
      <c r="K79" s="16" t="s">
        <v>19</v>
      </c>
      <c r="L79" s="16" t="s">
        <v>19</v>
      </c>
      <c r="M79" s="17" t="str">
        <f t="shared" si="7"/>
        <v>Part572_U</v>
      </c>
    </row>
    <row r="80" spans="1:13" ht="15" customHeight="1" x14ac:dyDescent="0.25">
      <c r="A80" s="9">
        <v>53500</v>
      </c>
      <c r="B80" s="18" t="s">
        <v>83</v>
      </c>
      <c r="C80" s="23" t="s">
        <v>63</v>
      </c>
      <c r="D80" s="20" t="str">
        <f t="shared" si="4"/>
        <v>Part572_U</v>
      </c>
      <c r="E80" s="18" t="s">
        <v>84</v>
      </c>
      <c r="F80" s="19" t="str">
        <f t="shared" si="6"/>
        <v>Head Drop Test Right</v>
      </c>
      <c r="G80" s="31" t="str">
        <f t="shared" si="5"/>
        <v>Part572_U</v>
      </c>
      <c r="H80" s="15" t="s">
        <v>85</v>
      </c>
      <c r="I80" s="16" t="s">
        <v>19</v>
      </c>
      <c r="J80" s="16" t="s">
        <v>19</v>
      </c>
      <c r="K80" s="16" t="s">
        <v>19</v>
      </c>
      <c r="L80" s="16" t="s">
        <v>19</v>
      </c>
      <c r="M80" s="17" t="str">
        <f t="shared" si="7"/>
        <v>Part572_U</v>
      </c>
    </row>
    <row r="81" spans="1:13" ht="15" customHeight="1" x14ac:dyDescent="0.25">
      <c r="A81" s="9">
        <v>53500</v>
      </c>
      <c r="B81" s="18" t="s">
        <v>83</v>
      </c>
      <c r="C81" s="23" t="s">
        <v>64</v>
      </c>
      <c r="D81" s="20" t="str">
        <f t="shared" ref="D81:D144" si="8">IF(MID(M81,1,1)=",",MID(M81,2,100),M81)</f>
        <v>Part572_U</v>
      </c>
      <c r="E81" s="18" t="s">
        <v>84</v>
      </c>
      <c r="F81" s="19" t="str">
        <f t="shared" si="6"/>
        <v>Neck Flexion Left</v>
      </c>
      <c r="G81" s="31" t="str">
        <f t="shared" si="5"/>
        <v>Part572_U</v>
      </c>
      <c r="H81" s="15" t="s">
        <v>85</v>
      </c>
      <c r="I81" s="16" t="s">
        <v>19</v>
      </c>
      <c r="J81" s="16" t="s">
        <v>19</v>
      </c>
      <c r="K81" s="16" t="s">
        <v>19</v>
      </c>
      <c r="L81" s="16" t="s">
        <v>19</v>
      </c>
      <c r="M81" s="17" t="str">
        <f t="shared" si="7"/>
        <v>Part572_U</v>
      </c>
    </row>
    <row r="82" spans="1:13" ht="15" customHeight="1" x14ac:dyDescent="0.25">
      <c r="A82" s="9">
        <v>53500</v>
      </c>
      <c r="B82" s="18" t="s">
        <v>83</v>
      </c>
      <c r="C82" s="23" t="s">
        <v>65</v>
      </c>
      <c r="D82" s="20" t="str">
        <f t="shared" si="8"/>
        <v>Part572_U</v>
      </c>
      <c r="E82" s="18" t="s">
        <v>84</v>
      </c>
      <c r="F82" s="19" t="str">
        <f t="shared" si="6"/>
        <v>Neck Flexion Right</v>
      </c>
      <c r="G82" s="31" t="str">
        <f t="shared" si="5"/>
        <v>Part572_U</v>
      </c>
      <c r="H82" s="15" t="s">
        <v>85</v>
      </c>
      <c r="I82" s="16" t="s">
        <v>19</v>
      </c>
      <c r="J82" s="16" t="s">
        <v>19</v>
      </c>
      <c r="K82" s="16" t="s">
        <v>19</v>
      </c>
      <c r="L82" s="16" t="s">
        <v>19</v>
      </c>
      <c r="M82" s="17" t="str">
        <f t="shared" si="7"/>
        <v>Part572_U</v>
      </c>
    </row>
    <row r="83" spans="1:13" ht="15" customHeight="1" x14ac:dyDescent="0.25">
      <c r="A83" s="9">
        <v>53500</v>
      </c>
      <c r="B83" s="18" t="s">
        <v>83</v>
      </c>
      <c r="C83" s="23" t="s">
        <v>66</v>
      </c>
      <c r="D83" s="20" t="str">
        <f t="shared" si="8"/>
        <v>Part572_U</v>
      </c>
      <c r="E83" s="18" t="s">
        <v>84</v>
      </c>
      <c r="F83" s="19" t="str">
        <f t="shared" si="6"/>
        <v>Shoulder Impact Left</v>
      </c>
      <c r="G83" s="31" t="str">
        <f t="shared" si="5"/>
        <v>Part572_U</v>
      </c>
      <c r="H83" s="15" t="s">
        <v>85</v>
      </c>
      <c r="I83" s="16" t="s">
        <v>19</v>
      </c>
      <c r="J83" s="16" t="s">
        <v>19</v>
      </c>
      <c r="K83" s="16" t="s">
        <v>19</v>
      </c>
      <c r="L83" s="16" t="s">
        <v>19</v>
      </c>
      <c r="M83" s="17" t="str">
        <f t="shared" si="7"/>
        <v>Part572_U</v>
      </c>
    </row>
    <row r="84" spans="1:13" ht="15" customHeight="1" x14ac:dyDescent="0.25">
      <c r="A84" s="9">
        <v>53500</v>
      </c>
      <c r="B84" s="18" t="s">
        <v>83</v>
      </c>
      <c r="C84" s="23" t="s">
        <v>67</v>
      </c>
      <c r="D84" s="20" t="str">
        <f t="shared" si="8"/>
        <v>Part572_U</v>
      </c>
      <c r="E84" s="18" t="s">
        <v>84</v>
      </c>
      <c r="F84" s="19" t="str">
        <f t="shared" si="6"/>
        <v>Shoulder Impact Right</v>
      </c>
      <c r="G84" s="31" t="str">
        <f t="shared" si="5"/>
        <v>Part572_U</v>
      </c>
      <c r="H84" s="15" t="s">
        <v>85</v>
      </c>
      <c r="I84" s="16" t="s">
        <v>19</v>
      </c>
      <c r="J84" s="16" t="s">
        <v>19</v>
      </c>
      <c r="K84" s="16" t="s">
        <v>19</v>
      </c>
      <c r="L84" s="16" t="s">
        <v>19</v>
      </c>
      <c r="M84" s="17" t="str">
        <f t="shared" si="7"/>
        <v>Part572_U</v>
      </c>
    </row>
    <row r="85" spans="1:13" ht="15" customHeight="1" x14ac:dyDescent="0.25">
      <c r="A85" s="9">
        <v>53500</v>
      </c>
      <c r="B85" s="18" t="s">
        <v>83</v>
      </c>
      <c r="C85" s="38" t="s">
        <v>71</v>
      </c>
      <c r="D85" s="20" t="str">
        <f t="shared" si="8"/>
        <v>Part572_U</v>
      </c>
      <c r="E85" s="18" t="s">
        <v>84</v>
      </c>
      <c r="F85" s="19" t="str">
        <f t="shared" si="6"/>
        <v xml:space="preserve">Rib 1 Drop 459mm </v>
      </c>
      <c r="G85" s="31" t="str">
        <f t="shared" si="5"/>
        <v>Part572_U</v>
      </c>
      <c r="H85" s="15" t="s">
        <v>85</v>
      </c>
      <c r="I85" s="16" t="s">
        <v>19</v>
      </c>
      <c r="J85" s="16" t="s">
        <v>19</v>
      </c>
      <c r="K85" s="16" t="s">
        <v>19</v>
      </c>
      <c r="L85" s="16" t="s">
        <v>19</v>
      </c>
      <c r="M85" s="17" t="str">
        <f t="shared" si="7"/>
        <v>Part572_U</v>
      </c>
    </row>
    <row r="86" spans="1:13" ht="15" customHeight="1" x14ac:dyDescent="0.25">
      <c r="A86" s="9">
        <v>53500</v>
      </c>
      <c r="B86" s="18" t="s">
        <v>83</v>
      </c>
      <c r="C86" s="38" t="s">
        <v>72</v>
      </c>
      <c r="D86" s="20" t="str">
        <f t="shared" si="8"/>
        <v>Part572_U</v>
      </c>
      <c r="E86" s="18" t="s">
        <v>84</v>
      </c>
      <c r="F86" s="19" t="str">
        <f t="shared" si="6"/>
        <v xml:space="preserve">Rib 2 Drop 459mm </v>
      </c>
      <c r="G86" s="31" t="str">
        <f t="shared" si="5"/>
        <v>Part572_U</v>
      </c>
      <c r="H86" s="15" t="s">
        <v>85</v>
      </c>
      <c r="I86" s="16" t="s">
        <v>19</v>
      </c>
      <c r="J86" s="16" t="s">
        <v>19</v>
      </c>
      <c r="K86" s="16" t="s">
        <v>19</v>
      </c>
      <c r="L86" s="16" t="s">
        <v>19</v>
      </c>
      <c r="M86" s="17" t="str">
        <f t="shared" si="7"/>
        <v>Part572_U</v>
      </c>
    </row>
    <row r="87" spans="1:13" ht="15" customHeight="1" x14ac:dyDescent="0.25">
      <c r="A87" s="9">
        <v>53500</v>
      </c>
      <c r="B87" s="18" t="s">
        <v>83</v>
      </c>
      <c r="C87" s="38" t="s">
        <v>73</v>
      </c>
      <c r="D87" s="20" t="str">
        <f t="shared" si="8"/>
        <v>Part572_U</v>
      </c>
      <c r="E87" s="18" t="s">
        <v>84</v>
      </c>
      <c r="F87" s="19" t="str">
        <f t="shared" si="6"/>
        <v xml:space="preserve">Rib 3 Drop 459mm </v>
      </c>
      <c r="G87" s="31" t="str">
        <f t="shared" si="5"/>
        <v>Part572_U</v>
      </c>
      <c r="H87" s="15" t="s">
        <v>85</v>
      </c>
      <c r="I87" s="16" t="s">
        <v>19</v>
      </c>
      <c r="J87" s="16" t="s">
        <v>19</v>
      </c>
      <c r="K87" s="16" t="s">
        <v>19</v>
      </c>
      <c r="L87" s="16" t="s">
        <v>19</v>
      </c>
      <c r="M87" s="17" t="str">
        <f t="shared" si="7"/>
        <v>Part572_U</v>
      </c>
    </row>
    <row r="88" spans="1:13" ht="15" customHeight="1" x14ac:dyDescent="0.25">
      <c r="A88" s="9">
        <v>53500</v>
      </c>
      <c r="B88" s="18" t="s">
        <v>83</v>
      </c>
      <c r="C88" s="38" t="s">
        <v>74</v>
      </c>
      <c r="D88" s="20" t="str">
        <f t="shared" si="8"/>
        <v>Part572_U</v>
      </c>
      <c r="E88" s="18" t="s">
        <v>84</v>
      </c>
      <c r="F88" s="19" t="str">
        <f t="shared" si="6"/>
        <v>Rib 1 Drop 815mm</v>
      </c>
      <c r="G88" s="31" t="str">
        <f t="shared" si="5"/>
        <v>Part572_U</v>
      </c>
      <c r="H88" s="15" t="s">
        <v>85</v>
      </c>
      <c r="I88" s="16" t="s">
        <v>19</v>
      </c>
      <c r="J88" s="16" t="s">
        <v>19</v>
      </c>
      <c r="K88" s="16" t="s">
        <v>19</v>
      </c>
      <c r="L88" s="16" t="s">
        <v>19</v>
      </c>
      <c r="M88" s="17" t="str">
        <f t="shared" si="7"/>
        <v>Part572_U</v>
      </c>
    </row>
    <row r="89" spans="1:13" ht="15" customHeight="1" x14ac:dyDescent="0.25">
      <c r="A89" s="9">
        <v>53500</v>
      </c>
      <c r="B89" s="18" t="s">
        <v>83</v>
      </c>
      <c r="C89" s="38" t="s">
        <v>75</v>
      </c>
      <c r="D89" s="20" t="str">
        <f t="shared" si="8"/>
        <v>Part572_U</v>
      </c>
      <c r="E89" s="18" t="s">
        <v>84</v>
      </c>
      <c r="F89" s="19" t="str">
        <f t="shared" si="6"/>
        <v>Rib 2 Drop 815mm</v>
      </c>
      <c r="G89" s="31" t="str">
        <f t="shared" si="5"/>
        <v>Part572_U</v>
      </c>
      <c r="H89" s="15" t="s">
        <v>85</v>
      </c>
      <c r="I89" s="16" t="s">
        <v>19</v>
      </c>
      <c r="J89" s="16" t="s">
        <v>19</v>
      </c>
      <c r="K89" s="16" t="s">
        <v>19</v>
      </c>
      <c r="L89" s="16" t="s">
        <v>19</v>
      </c>
      <c r="M89" s="17" t="str">
        <f t="shared" si="7"/>
        <v>Part572_U</v>
      </c>
    </row>
    <row r="90" spans="1:13" ht="15" customHeight="1" x14ac:dyDescent="0.25">
      <c r="A90" s="9">
        <v>53500</v>
      </c>
      <c r="B90" s="18" t="s">
        <v>83</v>
      </c>
      <c r="C90" s="38" t="s">
        <v>76</v>
      </c>
      <c r="D90" s="20" t="str">
        <f t="shared" si="8"/>
        <v>Part572_U</v>
      </c>
      <c r="E90" s="18" t="s">
        <v>84</v>
      </c>
      <c r="F90" s="19" t="str">
        <f t="shared" si="6"/>
        <v>Rib 3 Drop 815mm</v>
      </c>
      <c r="G90" s="31" t="str">
        <f t="shared" si="5"/>
        <v>Part572_U</v>
      </c>
      <c r="H90" s="15" t="s">
        <v>85</v>
      </c>
      <c r="I90" s="16" t="s">
        <v>19</v>
      </c>
      <c r="J90" s="16" t="s">
        <v>19</v>
      </c>
      <c r="K90" s="16" t="s">
        <v>19</v>
      </c>
      <c r="L90" s="16" t="s">
        <v>19</v>
      </c>
      <c r="M90" s="17" t="str">
        <f t="shared" si="7"/>
        <v>Part572_U</v>
      </c>
    </row>
    <row r="91" spans="1:13" ht="15" customHeight="1" x14ac:dyDescent="0.25">
      <c r="A91" s="9">
        <v>53500</v>
      </c>
      <c r="B91" s="18" t="s">
        <v>83</v>
      </c>
      <c r="C91" s="39" t="s">
        <v>77</v>
      </c>
      <c r="D91" s="20" t="str">
        <f t="shared" si="8"/>
        <v>Part572_U</v>
      </c>
      <c r="E91" s="18" t="s">
        <v>84</v>
      </c>
      <c r="F91" s="19" t="str">
        <f t="shared" si="6"/>
        <v>Abdomen Impact Left</v>
      </c>
      <c r="G91" s="31" t="str">
        <f t="shared" si="5"/>
        <v>Part572_U</v>
      </c>
      <c r="H91" s="15" t="s">
        <v>85</v>
      </c>
      <c r="I91" s="16" t="s">
        <v>19</v>
      </c>
      <c r="J91" s="16" t="s">
        <v>19</v>
      </c>
      <c r="K91" s="16" t="s">
        <v>19</v>
      </c>
      <c r="L91" s="16" t="s">
        <v>19</v>
      </c>
      <c r="M91" s="17" t="str">
        <f t="shared" si="7"/>
        <v>Part572_U</v>
      </c>
    </row>
    <row r="92" spans="1:13" ht="15" customHeight="1" x14ac:dyDescent="0.25">
      <c r="A92" s="9">
        <v>53500</v>
      </c>
      <c r="B92" s="18" t="s">
        <v>83</v>
      </c>
      <c r="C92" s="39" t="s">
        <v>78</v>
      </c>
      <c r="D92" s="20" t="str">
        <f t="shared" si="8"/>
        <v>Part572_U</v>
      </c>
      <c r="E92" s="18" t="s">
        <v>84</v>
      </c>
      <c r="F92" s="19" t="str">
        <f t="shared" si="6"/>
        <v>Abdomen Impact Right</v>
      </c>
      <c r="G92" s="31" t="str">
        <f t="shared" si="5"/>
        <v>Part572_U</v>
      </c>
      <c r="H92" s="15" t="s">
        <v>85</v>
      </c>
      <c r="I92" s="16" t="s">
        <v>19</v>
      </c>
      <c r="J92" s="16" t="s">
        <v>19</v>
      </c>
      <c r="K92" s="16" t="s">
        <v>19</v>
      </c>
      <c r="L92" s="16" t="s">
        <v>19</v>
      </c>
      <c r="M92" s="17" t="str">
        <f t="shared" si="7"/>
        <v>Part572_U</v>
      </c>
    </row>
    <row r="93" spans="1:13" ht="15" customHeight="1" x14ac:dyDescent="0.25">
      <c r="A93" s="9">
        <v>53500</v>
      </c>
      <c r="B93" s="18" t="s">
        <v>83</v>
      </c>
      <c r="C93" s="39" t="s">
        <v>79</v>
      </c>
      <c r="D93" s="20" t="str">
        <f t="shared" si="8"/>
        <v>Part572_U</v>
      </c>
      <c r="E93" s="18" t="s">
        <v>84</v>
      </c>
      <c r="F93" s="19" t="str">
        <f t="shared" si="6"/>
        <v>Lumbar Flexion Left</v>
      </c>
      <c r="G93" s="31" t="str">
        <f t="shared" si="5"/>
        <v>Part572_U</v>
      </c>
      <c r="H93" s="15" t="s">
        <v>85</v>
      </c>
      <c r="I93" s="16" t="s">
        <v>19</v>
      </c>
      <c r="J93" s="16" t="s">
        <v>19</v>
      </c>
      <c r="K93" s="16" t="s">
        <v>19</v>
      </c>
      <c r="L93" s="16" t="s">
        <v>19</v>
      </c>
      <c r="M93" s="17" t="str">
        <f t="shared" si="7"/>
        <v>Part572_U</v>
      </c>
    </row>
    <row r="94" spans="1:13" ht="15" customHeight="1" x14ac:dyDescent="0.25">
      <c r="A94" s="9">
        <v>53500</v>
      </c>
      <c r="B94" s="18" t="s">
        <v>83</v>
      </c>
      <c r="C94" s="39" t="s">
        <v>80</v>
      </c>
      <c r="D94" s="20" t="str">
        <f t="shared" si="8"/>
        <v>Part572_U</v>
      </c>
      <c r="E94" s="18" t="s">
        <v>84</v>
      </c>
      <c r="F94" s="19" t="str">
        <f t="shared" si="6"/>
        <v>Lumbar Flexion Right</v>
      </c>
      <c r="G94" s="31" t="str">
        <f t="shared" si="5"/>
        <v>Part572_U</v>
      </c>
      <c r="H94" s="15" t="s">
        <v>85</v>
      </c>
      <c r="I94" s="16" t="s">
        <v>19</v>
      </c>
      <c r="J94" s="16" t="s">
        <v>19</v>
      </c>
      <c r="K94" s="16" t="s">
        <v>19</v>
      </c>
      <c r="L94" s="16" t="s">
        <v>19</v>
      </c>
      <c r="M94" s="17" t="str">
        <f t="shared" si="7"/>
        <v>Part572_U</v>
      </c>
    </row>
    <row r="95" spans="1:13" ht="15" customHeight="1" x14ac:dyDescent="0.25">
      <c r="A95" s="9">
        <v>53500</v>
      </c>
      <c r="B95" s="18" t="s">
        <v>83</v>
      </c>
      <c r="C95" s="39" t="s">
        <v>81</v>
      </c>
      <c r="D95" s="20" t="str">
        <f t="shared" si="8"/>
        <v>Part572_U</v>
      </c>
      <c r="E95" s="18" t="s">
        <v>84</v>
      </c>
      <c r="F95" s="19" t="str">
        <f t="shared" si="6"/>
        <v>Pelvis Impact Left</v>
      </c>
      <c r="G95" s="31" t="str">
        <f t="shared" si="5"/>
        <v>Part572_U</v>
      </c>
      <c r="H95" s="15" t="s">
        <v>85</v>
      </c>
      <c r="I95" s="16" t="s">
        <v>19</v>
      </c>
      <c r="J95" s="16" t="s">
        <v>19</v>
      </c>
      <c r="K95" s="16" t="s">
        <v>19</v>
      </c>
      <c r="L95" s="16" t="s">
        <v>19</v>
      </c>
      <c r="M95" s="17" t="str">
        <f t="shared" si="7"/>
        <v>Part572_U</v>
      </c>
    </row>
    <row r="96" spans="1:13" ht="15" customHeight="1" thickBot="1" x14ac:dyDescent="0.3">
      <c r="A96" s="9">
        <v>53500</v>
      </c>
      <c r="B96" s="45" t="s">
        <v>83</v>
      </c>
      <c r="C96" s="46" t="s">
        <v>82</v>
      </c>
      <c r="D96" s="47" t="str">
        <f t="shared" si="8"/>
        <v>Part572_U</v>
      </c>
      <c r="E96" s="45" t="s">
        <v>84</v>
      </c>
      <c r="F96" s="48" t="str">
        <f t="shared" si="6"/>
        <v>Pelvis Impact Right</v>
      </c>
      <c r="G96" s="49" t="str">
        <f t="shared" si="5"/>
        <v>Part572_U</v>
      </c>
      <c r="H96" s="15" t="s">
        <v>85</v>
      </c>
      <c r="I96" s="16" t="s">
        <v>19</v>
      </c>
      <c r="J96" s="16" t="s">
        <v>19</v>
      </c>
      <c r="K96" s="16" t="s">
        <v>19</v>
      </c>
      <c r="L96" s="16" t="s">
        <v>19</v>
      </c>
      <c r="M96" s="17" t="str">
        <f t="shared" si="7"/>
        <v>Part572_U</v>
      </c>
    </row>
    <row r="97" spans="1:13" ht="15" customHeight="1" x14ac:dyDescent="0.25">
      <c r="A97" s="9">
        <v>54000</v>
      </c>
      <c r="B97" s="10" t="s">
        <v>86</v>
      </c>
      <c r="C97" s="11" t="s">
        <v>60</v>
      </c>
      <c r="D97" s="12" t="str">
        <f t="shared" si="8"/>
        <v>Part572_V</v>
      </c>
      <c r="E97" s="10" t="s">
        <v>87</v>
      </c>
      <c r="F97" s="11" t="str">
        <f t="shared" si="6"/>
        <v>Head Drop Test Left</v>
      </c>
      <c r="G97" s="30" t="str">
        <f t="shared" si="5"/>
        <v>Part572_V</v>
      </c>
      <c r="H97" s="15" t="s">
        <v>88</v>
      </c>
      <c r="I97" s="16" t="s">
        <v>19</v>
      </c>
      <c r="J97" s="16" t="s">
        <v>19</v>
      </c>
      <c r="K97" s="16" t="s">
        <v>19</v>
      </c>
      <c r="L97" s="16" t="s">
        <v>19</v>
      </c>
      <c r="M97" s="17" t="str">
        <f t="shared" si="7"/>
        <v>Part572_V</v>
      </c>
    </row>
    <row r="98" spans="1:13" ht="15" customHeight="1" x14ac:dyDescent="0.25">
      <c r="A98" s="9">
        <v>54000</v>
      </c>
      <c r="B98" s="18" t="s">
        <v>86</v>
      </c>
      <c r="C98" s="23" t="s">
        <v>63</v>
      </c>
      <c r="D98" s="20" t="str">
        <f t="shared" si="8"/>
        <v>Part572_V</v>
      </c>
      <c r="E98" s="18" t="s">
        <v>87</v>
      </c>
      <c r="F98" s="19" t="str">
        <f t="shared" si="6"/>
        <v>Head Drop Test Right</v>
      </c>
      <c r="G98" s="31" t="str">
        <f t="shared" si="5"/>
        <v>Part572_V</v>
      </c>
      <c r="H98" s="15" t="s">
        <v>88</v>
      </c>
      <c r="I98" s="16" t="s">
        <v>19</v>
      </c>
      <c r="J98" s="16" t="s">
        <v>19</v>
      </c>
      <c r="K98" s="16" t="s">
        <v>19</v>
      </c>
      <c r="L98" s="16" t="s">
        <v>19</v>
      </c>
      <c r="M98" s="17" t="str">
        <f t="shared" si="7"/>
        <v>Part572_V</v>
      </c>
    </row>
    <row r="99" spans="1:13" ht="15" customHeight="1" x14ac:dyDescent="0.25">
      <c r="A99" s="9">
        <v>54000</v>
      </c>
      <c r="B99" s="18" t="s">
        <v>86</v>
      </c>
      <c r="C99" s="23" t="s">
        <v>64</v>
      </c>
      <c r="D99" s="20" t="str">
        <f t="shared" si="8"/>
        <v>Part572_V</v>
      </c>
      <c r="E99" s="18" t="s">
        <v>87</v>
      </c>
      <c r="F99" s="19" t="str">
        <f t="shared" si="6"/>
        <v>Neck Flexion Left</v>
      </c>
      <c r="G99" s="31" t="str">
        <f t="shared" si="5"/>
        <v>Part572_V</v>
      </c>
      <c r="H99" s="15" t="s">
        <v>88</v>
      </c>
      <c r="I99" s="16" t="s">
        <v>19</v>
      </c>
      <c r="J99" s="16" t="s">
        <v>19</v>
      </c>
      <c r="K99" s="16" t="s">
        <v>19</v>
      </c>
      <c r="L99" s="16" t="s">
        <v>19</v>
      </c>
      <c r="M99" s="17" t="str">
        <f t="shared" si="7"/>
        <v>Part572_V</v>
      </c>
    </row>
    <row r="100" spans="1:13" ht="15" customHeight="1" x14ac:dyDescent="0.25">
      <c r="A100" s="9">
        <v>54000</v>
      </c>
      <c r="B100" s="18" t="s">
        <v>86</v>
      </c>
      <c r="C100" s="23" t="s">
        <v>65</v>
      </c>
      <c r="D100" s="20" t="str">
        <f t="shared" si="8"/>
        <v>Part572_V</v>
      </c>
      <c r="E100" s="18" t="s">
        <v>87</v>
      </c>
      <c r="F100" s="19" t="str">
        <f t="shared" si="6"/>
        <v>Neck Flexion Right</v>
      </c>
      <c r="G100" s="31" t="str">
        <f t="shared" si="5"/>
        <v>Part572_V</v>
      </c>
      <c r="H100" s="15" t="s">
        <v>88</v>
      </c>
      <c r="I100" s="16" t="s">
        <v>19</v>
      </c>
      <c r="J100" s="16" t="s">
        <v>19</v>
      </c>
      <c r="K100" s="16" t="s">
        <v>19</v>
      </c>
      <c r="L100" s="16" t="s">
        <v>19</v>
      </c>
      <c r="M100" s="17" t="str">
        <f t="shared" si="7"/>
        <v>Part572_V</v>
      </c>
    </row>
    <row r="101" spans="1:13" ht="15" customHeight="1" x14ac:dyDescent="0.25">
      <c r="A101" s="9">
        <v>54000</v>
      </c>
      <c r="B101" s="18" t="s">
        <v>86</v>
      </c>
      <c r="C101" s="23" t="s">
        <v>66</v>
      </c>
      <c r="D101" s="20" t="str">
        <f t="shared" si="8"/>
        <v>Part572_V</v>
      </c>
      <c r="E101" s="18" t="s">
        <v>87</v>
      </c>
      <c r="F101" s="19" t="str">
        <f t="shared" si="6"/>
        <v>Shoulder Impact Left</v>
      </c>
      <c r="G101" s="31" t="str">
        <f t="shared" si="5"/>
        <v>Part572_V</v>
      </c>
      <c r="H101" s="15" t="s">
        <v>88</v>
      </c>
      <c r="I101" s="16" t="s">
        <v>19</v>
      </c>
      <c r="J101" s="16" t="s">
        <v>19</v>
      </c>
      <c r="K101" s="16" t="s">
        <v>19</v>
      </c>
      <c r="L101" s="16" t="s">
        <v>19</v>
      </c>
      <c r="M101" s="17" t="str">
        <f t="shared" si="7"/>
        <v>Part572_V</v>
      </c>
    </row>
    <row r="102" spans="1:13" ht="15" customHeight="1" x14ac:dyDescent="0.25">
      <c r="A102" s="9">
        <v>54000</v>
      </c>
      <c r="B102" s="18" t="s">
        <v>86</v>
      </c>
      <c r="C102" s="23" t="s">
        <v>67</v>
      </c>
      <c r="D102" s="20" t="str">
        <f t="shared" si="8"/>
        <v>Part572_V</v>
      </c>
      <c r="E102" s="18" t="s">
        <v>87</v>
      </c>
      <c r="F102" s="19" t="str">
        <f t="shared" si="6"/>
        <v>Shoulder Impact Right</v>
      </c>
      <c r="G102" s="31" t="str">
        <f t="shared" si="5"/>
        <v>Part572_V</v>
      </c>
      <c r="H102" s="15" t="s">
        <v>88</v>
      </c>
      <c r="I102" s="16" t="s">
        <v>19</v>
      </c>
      <c r="J102" s="16" t="s">
        <v>19</v>
      </c>
      <c r="K102" s="16" t="s">
        <v>19</v>
      </c>
      <c r="L102" s="16" t="s">
        <v>19</v>
      </c>
      <c r="M102" s="17" t="str">
        <f t="shared" si="7"/>
        <v>Part572_V</v>
      </c>
    </row>
    <row r="103" spans="1:13" ht="15" customHeight="1" x14ac:dyDescent="0.25">
      <c r="A103" s="9">
        <v>54000</v>
      </c>
      <c r="B103" s="18" t="s">
        <v>86</v>
      </c>
      <c r="C103" s="39" t="s">
        <v>89</v>
      </c>
      <c r="D103" s="20" t="str">
        <f t="shared" si="8"/>
        <v>Part572_V</v>
      </c>
      <c r="E103" s="18" t="s">
        <v>87</v>
      </c>
      <c r="F103" s="19" t="str">
        <f t="shared" si="6"/>
        <v>Thorax Deflection With Arm Left</v>
      </c>
      <c r="G103" s="31" t="str">
        <f t="shared" si="5"/>
        <v>Part572_V</v>
      </c>
      <c r="H103" s="15" t="s">
        <v>88</v>
      </c>
      <c r="I103" s="16" t="s">
        <v>19</v>
      </c>
      <c r="J103" s="16" t="s">
        <v>19</v>
      </c>
      <c r="K103" s="16" t="s">
        <v>19</v>
      </c>
      <c r="L103" s="16" t="s">
        <v>19</v>
      </c>
      <c r="M103" s="17" t="str">
        <f t="shared" si="7"/>
        <v>Part572_V</v>
      </c>
    </row>
    <row r="104" spans="1:13" ht="15" customHeight="1" x14ac:dyDescent="0.25">
      <c r="A104" s="9">
        <v>54000</v>
      </c>
      <c r="B104" s="18" t="s">
        <v>86</v>
      </c>
      <c r="C104" s="19" t="s">
        <v>90</v>
      </c>
      <c r="D104" s="20" t="str">
        <f t="shared" si="8"/>
        <v>Part572_V</v>
      </c>
      <c r="E104" s="18" t="s">
        <v>87</v>
      </c>
      <c r="F104" s="19" t="str">
        <f t="shared" si="6"/>
        <v>Thorax Deflection With Arm Right</v>
      </c>
      <c r="G104" s="31" t="str">
        <f t="shared" si="5"/>
        <v>Part572_V</v>
      </c>
      <c r="H104" s="15" t="s">
        <v>88</v>
      </c>
      <c r="I104" s="16" t="s">
        <v>19</v>
      </c>
      <c r="J104" s="16" t="s">
        <v>19</v>
      </c>
      <c r="K104" s="16" t="s">
        <v>19</v>
      </c>
      <c r="L104" s="16" t="s">
        <v>19</v>
      </c>
      <c r="M104" s="17" t="str">
        <f t="shared" si="7"/>
        <v>Part572_V</v>
      </c>
    </row>
    <row r="105" spans="1:13" ht="15" customHeight="1" x14ac:dyDescent="0.25">
      <c r="A105" s="9">
        <v>54000</v>
      </c>
      <c r="B105" s="18" t="s">
        <v>86</v>
      </c>
      <c r="C105" s="19" t="s">
        <v>91</v>
      </c>
      <c r="D105" s="20" t="str">
        <f t="shared" si="8"/>
        <v>Part572_V</v>
      </c>
      <c r="E105" s="18" t="s">
        <v>87</v>
      </c>
      <c r="F105" s="19" t="str">
        <f t="shared" si="6"/>
        <v>Thorax Deflection Without Arm Left</v>
      </c>
      <c r="G105" s="31" t="str">
        <f t="shared" si="5"/>
        <v>Part572_V</v>
      </c>
      <c r="H105" s="15" t="s">
        <v>88</v>
      </c>
      <c r="I105" s="16" t="s">
        <v>19</v>
      </c>
      <c r="J105" s="16" t="s">
        <v>19</v>
      </c>
      <c r="K105" s="16" t="s">
        <v>19</v>
      </c>
      <c r="L105" s="16" t="s">
        <v>19</v>
      </c>
      <c r="M105" s="17" t="str">
        <f t="shared" si="7"/>
        <v>Part572_V</v>
      </c>
    </row>
    <row r="106" spans="1:13" ht="15" customHeight="1" x14ac:dyDescent="0.25">
      <c r="A106" s="9">
        <v>54000</v>
      </c>
      <c r="B106" s="18" t="s">
        <v>86</v>
      </c>
      <c r="C106" s="19" t="s">
        <v>92</v>
      </c>
      <c r="D106" s="20" t="str">
        <f t="shared" si="8"/>
        <v>Part572_V</v>
      </c>
      <c r="E106" s="18" t="s">
        <v>87</v>
      </c>
      <c r="F106" s="19" t="str">
        <f t="shared" si="6"/>
        <v>Thorax Deflection Without Arm Right</v>
      </c>
      <c r="G106" s="31" t="str">
        <f t="shared" si="5"/>
        <v>Part572_V</v>
      </c>
      <c r="H106" s="15" t="s">
        <v>88</v>
      </c>
      <c r="I106" s="16" t="s">
        <v>19</v>
      </c>
      <c r="J106" s="16" t="s">
        <v>19</v>
      </c>
      <c r="K106" s="16" t="s">
        <v>19</v>
      </c>
      <c r="L106" s="16" t="s">
        <v>19</v>
      </c>
      <c r="M106" s="17" t="str">
        <f t="shared" si="7"/>
        <v>Part572_V</v>
      </c>
    </row>
    <row r="107" spans="1:13" ht="15" customHeight="1" x14ac:dyDescent="0.25">
      <c r="A107" s="9">
        <v>54000</v>
      </c>
      <c r="B107" s="18" t="s">
        <v>86</v>
      </c>
      <c r="C107" s="19" t="s">
        <v>77</v>
      </c>
      <c r="D107" s="20" t="str">
        <f t="shared" si="8"/>
        <v>Part572_V</v>
      </c>
      <c r="E107" s="18" t="s">
        <v>87</v>
      </c>
      <c r="F107" s="19" t="str">
        <f t="shared" si="6"/>
        <v>Abdomen Impact Left</v>
      </c>
      <c r="G107" s="31" t="str">
        <f t="shared" si="5"/>
        <v>Part572_V</v>
      </c>
      <c r="H107" s="15" t="s">
        <v>88</v>
      </c>
      <c r="I107" s="16" t="s">
        <v>19</v>
      </c>
      <c r="J107" s="16" t="s">
        <v>19</v>
      </c>
      <c r="K107" s="16" t="s">
        <v>19</v>
      </c>
      <c r="L107" s="16" t="s">
        <v>19</v>
      </c>
      <c r="M107" s="17" t="str">
        <f t="shared" si="7"/>
        <v>Part572_V</v>
      </c>
    </row>
    <row r="108" spans="1:13" ht="15" customHeight="1" x14ac:dyDescent="0.25">
      <c r="A108" s="9">
        <v>54000</v>
      </c>
      <c r="B108" s="18" t="s">
        <v>86</v>
      </c>
      <c r="C108" s="19" t="s">
        <v>78</v>
      </c>
      <c r="D108" s="20" t="str">
        <f t="shared" si="8"/>
        <v>Part572_V</v>
      </c>
      <c r="E108" s="18" t="s">
        <v>87</v>
      </c>
      <c r="F108" s="19" t="str">
        <f t="shared" si="6"/>
        <v>Abdomen Impact Right</v>
      </c>
      <c r="G108" s="31" t="str">
        <f t="shared" si="5"/>
        <v>Part572_V</v>
      </c>
      <c r="H108" s="15" t="s">
        <v>88</v>
      </c>
      <c r="I108" s="16" t="s">
        <v>19</v>
      </c>
      <c r="J108" s="16" t="s">
        <v>19</v>
      </c>
      <c r="K108" s="16" t="s">
        <v>19</v>
      </c>
      <c r="L108" s="16" t="s">
        <v>19</v>
      </c>
      <c r="M108" s="17" t="str">
        <f t="shared" si="7"/>
        <v>Part572_V</v>
      </c>
    </row>
    <row r="109" spans="1:13" ht="15" customHeight="1" x14ac:dyDescent="0.25">
      <c r="A109" s="9">
        <v>54000</v>
      </c>
      <c r="B109" s="18" t="s">
        <v>86</v>
      </c>
      <c r="C109" s="39" t="s">
        <v>93</v>
      </c>
      <c r="D109" s="20" t="str">
        <f t="shared" si="8"/>
        <v>Part572_V</v>
      </c>
      <c r="E109" s="18" t="s">
        <v>87</v>
      </c>
      <c r="F109" s="19" t="str">
        <f t="shared" si="6"/>
        <v>Iliac Impact Left</v>
      </c>
      <c r="G109" s="31" t="str">
        <f t="shared" si="5"/>
        <v>Part572_V</v>
      </c>
      <c r="H109" s="15" t="s">
        <v>88</v>
      </c>
      <c r="I109" s="16" t="s">
        <v>19</v>
      </c>
      <c r="J109" s="16" t="s">
        <v>19</v>
      </c>
      <c r="K109" s="16" t="s">
        <v>19</v>
      </c>
      <c r="L109" s="16" t="s">
        <v>19</v>
      </c>
      <c r="M109" s="17" t="str">
        <f t="shared" si="7"/>
        <v>Part572_V</v>
      </c>
    </row>
    <row r="110" spans="1:13" ht="15" customHeight="1" x14ac:dyDescent="0.25">
      <c r="A110" s="9">
        <v>54000</v>
      </c>
      <c r="B110" s="18" t="s">
        <v>86</v>
      </c>
      <c r="C110" s="39" t="s">
        <v>94</v>
      </c>
      <c r="D110" s="20" t="str">
        <f t="shared" si="8"/>
        <v>Part572_V</v>
      </c>
      <c r="E110" s="18" t="s">
        <v>87</v>
      </c>
      <c r="F110" s="19" t="str">
        <f t="shared" si="6"/>
        <v>Iliac Impact Right</v>
      </c>
      <c r="G110" s="31" t="str">
        <f t="shared" si="5"/>
        <v>Part572_V</v>
      </c>
      <c r="H110" s="15" t="s">
        <v>88</v>
      </c>
      <c r="I110" s="16" t="s">
        <v>19</v>
      </c>
      <c r="J110" s="16" t="s">
        <v>19</v>
      </c>
      <c r="K110" s="16" t="s">
        <v>19</v>
      </c>
      <c r="L110" s="16" t="s">
        <v>19</v>
      </c>
      <c r="M110" s="17" t="str">
        <f t="shared" si="7"/>
        <v>Part572_V</v>
      </c>
    </row>
    <row r="111" spans="1:13" ht="15" customHeight="1" x14ac:dyDescent="0.25">
      <c r="A111" s="9">
        <v>54000</v>
      </c>
      <c r="B111" s="18" t="s">
        <v>86</v>
      </c>
      <c r="C111" s="39" t="s">
        <v>95</v>
      </c>
      <c r="D111" s="20" t="str">
        <f t="shared" si="8"/>
        <v>Part572_V</v>
      </c>
      <c r="E111" s="18" t="s">
        <v>87</v>
      </c>
      <c r="F111" s="19" t="str">
        <f t="shared" si="6"/>
        <v>Acetabulum Impact Left</v>
      </c>
      <c r="G111" s="31" t="str">
        <f t="shared" si="5"/>
        <v>Part572_V</v>
      </c>
      <c r="H111" s="15" t="s">
        <v>88</v>
      </c>
      <c r="I111" s="16" t="s">
        <v>19</v>
      </c>
      <c r="J111" s="16" t="s">
        <v>19</v>
      </c>
      <c r="K111" s="16" t="s">
        <v>19</v>
      </c>
      <c r="L111" s="16" t="s">
        <v>19</v>
      </c>
      <c r="M111" s="17" t="str">
        <f t="shared" si="7"/>
        <v>Part572_V</v>
      </c>
    </row>
    <row r="112" spans="1:13" ht="15" customHeight="1" thickBot="1" x14ac:dyDescent="0.3">
      <c r="A112" s="9">
        <v>54000</v>
      </c>
      <c r="B112" s="45" t="s">
        <v>86</v>
      </c>
      <c r="C112" s="46" t="s">
        <v>96</v>
      </c>
      <c r="D112" s="47" t="str">
        <f t="shared" si="8"/>
        <v>Part572_V</v>
      </c>
      <c r="E112" s="45" t="s">
        <v>87</v>
      </c>
      <c r="F112" s="48" t="str">
        <f t="shared" si="6"/>
        <v>Acetabulum Impact Right</v>
      </c>
      <c r="G112" s="49" t="str">
        <f t="shared" si="5"/>
        <v>Part572_V</v>
      </c>
      <c r="H112" s="15" t="s">
        <v>88</v>
      </c>
      <c r="I112" s="16" t="s">
        <v>19</v>
      </c>
      <c r="J112" s="16" t="s">
        <v>19</v>
      </c>
      <c r="K112" s="16" t="s">
        <v>19</v>
      </c>
      <c r="L112" s="16" t="s">
        <v>19</v>
      </c>
      <c r="M112" s="17" t="str">
        <f t="shared" si="7"/>
        <v>Part572_V</v>
      </c>
    </row>
    <row r="113" spans="1:13" x14ac:dyDescent="0.25">
      <c r="A113" s="9">
        <v>55000</v>
      </c>
      <c r="B113" s="10" t="s">
        <v>97</v>
      </c>
      <c r="C113" s="50" t="s">
        <v>60</v>
      </c>
      <c r="D113" s="12" t="str">
        <f t="shared" si="8"/>
        <v>Manual_WS_2013</v>
      </c>
      <c r="E113" s="10" t="s">
        <v>98</v>
      </c>
      <c r="F113" s="11" t="str">
        <f t="shared" si="6"/>
        <v>Head Drop Test Left</v>
      </c>
      <c r="G113" s="30" t="str">
        <f t="shared" si="5"/>
        <v>Manual_WS_2013</v>
      </c>
      <c r="H113" s="15" t="s">
        <v>19</v>
      </c>
      <c r="I113" s="16" t="s">
        <v>19</v>
      </c>
      <c r="J113" s="16" t="s">
        <v>19</v>
      </c>
      <c r="K113" s="16" t="s">
        <v>19</v>
      </c>
      <c r="L113" s="2" t="s">
        <v>99</v>
      </c>
      <c r="M113" s="17" t="str">
        <f t="shared" si="7"/>
        <v>,Manual_WS_2013</v>
      </c>
    </row>
    <row r="114" spans="1:13" x14ac:dyDescent="0.25">
      <c r="A114" s="9">
        <v>55000</v>
      </c>
      <c r="B114" s="18" t="s">
        <v>97</v>
      </c>
      <c r="C114" s="23" t="s">
        <v>63</v>
      </c>
      <c r="D114" s="20" t="str">
        <f t="shared" si="8"/>
        <v>Manual_WS_2013</v>
      </c>
      <c r="E114" s="18" t="s">
        <v>98</v>
      </c>
      <c r="F114" s="19" t="str">
        <f t="shared" si="6"/>
        <v>Head Drop Test Right</v>
      </c>
      <c r="G114" s="31" t="str">
        <f t="shared" si="5"/>
        <v>Manual_WS_2013</v>
      </c>
      <c r="H114" s="15" t="s">
        <v>19</v>
      </c>
      <c r="I114" s="16" t="s">
        <v>19</v>
      </c>
      <c r="J114" s="16" t="s">
        <v>19</v>
      </c>
      <c r="K114" s="16" t="s">
        <v>19</v>
      </c>
      <c r="L114" s="2" t="s">
        <v>99</v>
      </c>
      <c r="M114" s="17" t="str">
        <f t="shared" si="7"/>
        <v>,Manual_WS_2013</v>
      </c>
    </row>
    <row r="115" spans="1:13" x14ac:dyDescent="0.25">
      <c r="A115" s="9">
        <v>55000</v>
      </c>
      <c r="B115" s="18" t="s">
        <v>97</v>
      </c>
      <c r="C115" s="23" t="s">
        <v>16</v>
      </c>
      <c r="D115" s="20" t="str">
        <f t="shared" si="8"/>
        <v>Manual_WS_2013</v>
      </c>
      <c r="E115" s="18" t="s">
        <v>98</v>
      </c>
      <c r="F115" s="19" t="str">
        <f t="shared" si="6"/>
        <v>Head Drop Test Frontal</v>
      </c>
      <c r="G115" s="31" t="str">
        <f t="shared" si="5"/>
        <v>Manual_WS_2013</v>
      </c>
      <c r="H115" s="15" t="s">
        <v>19</v>
      </c>
      <c r="I115" s="16" t="s">
        <v>19</v>
      </c>
      <c r="J115" s="16" t="s">
        <v>19</v>
      </c>
      <c r="K115" s="16" t="s">
        <v>19</v>
      </c>
      <c r="L115" s="2" t="s">
        <v>99</v>
      </c>
      <c r="M115" s="17" t="str">
        <f t="shared" si="7"/>
        <v>,Manual_WS_2013</v>
      </c>
    </row>
    <row r="116" spans="1:13" x14ac:dyDescent="0.25">
      <c r="A116" s="9">
        <v>55000</v>
      </c>
      <c r="B116" s="18" t="s">
        <v>97</v>
      </c>
      <c r="C116" s="23" t="s">
        <v>64</v>
      </c>
      <c r="D116" s="20" t="str">
        <f t="shared" si="8"/>
        <v>Manual_WS_2013</v>
      </c>
      <c r="E116" s="18" t="s">
        <v>98</v>
      </c>
      <c r="F116" s="19" t="str">
        <f t="shared" si="6"/>
        <v>Neck Flexion Left</v>
      </c>
      <c r="G116" s="31" t="str">
        <f t="shared" ref="G116:G127" si="9">D116</f>
        <v>Manual_WS_2013</v>
      </c>
      <c r="H116" s="15" t="s">
        <v>19</v>
      </c>
      <c r="I116" s="16" t="s">
        <v>19</v>
      </c>
      <c r="J116" s="16" t="s">
        <v>19</v>
      </c>
      <c r="K116" s="16" t="s">
        <v>19</v>
      </c>
      <c r="L116" s="2" t="s">
        <v>99</v>
      </c>
      <c r="M116" s="17" t="str">
        <f t="shared" si="7"/>
        <v>,Manual_WS_2013</v>
      </c>
    </row>
    <row r="117" spans="1:13" x14ac:dyDescent="0.25">
      <c r="A117" s="9">
        <v>55000</v>
      </c>
      <c r="B117" s="18" t="s">
        <v>97</v>
      </c>
      <c r="C117" s="23" t="s">
        <v>65</v>
      </c>
      <c r="D117" s="20" t="str">
        <f t="shared" si="8"/>
        <v>Manual_WS_2013</v>
      </c>
      <c r="E117" s="18" t="s">
        <v>98</v>
      </c>
      <c r="F117" s="19" t="str">
        <f t="shared" si="6"/>
        <v>Neck Flexion Right</v>
      </c>
      <c r="G117" s="31" t="str">
        <f t="shared" si="9"/>
        <v>Manual_WS_2013</v>
      </c>
      <c r="H117" s="15" t="s">
        <v>19</v>
      </c>
      <c r="I117" s="16" t="s">
        <v>19</v>
      </c>
      <c r="J117" s="16" t="s">
        <v>19</v>
      </c>
      <c r="K117" s="16" t="s">
        <v>19</v>
      </c>
      <c r="L117" s="2" t="s">
        <v>99</v>
      </c>
      <c r="M117" s="17" t="str">
        <f t="shared" si="7"/>
        <v>,Manual_WS_2013</v>
      </c>
    </row>
    <row r="118" spans="1:13" x14ac:dyDescent="0.25">
      <c r="A118" s="9">
        <v>55000</v>
      </c>
      <c r="B118" s="18" t="s">
        <v>97</v>
      </c>
      <c r="C118" s="23" t="s">
        <v>66</v>
      </c>
      <c r="D118" s="20" t="str">
        <f t="shared" si="8"/>
        <v>Manual_WS_2013</v>
      </c>
      <c r="E118" s="18" t="s">
        <v>98</v>
      </c>
      <c r="F118" s="19" t="str">
        <f t="shared" si="6"/>
        <v>Shoulder Impact Left</v>
      </c>
      <c r="G118" s="31" t="str">
        <f t="shared" si="9"/>
        <v>Manual_WS_2013</v>
      </c>
      <c r="H118" s="15" t="s">
        <v>19</v>
      </c>
      <c r="I118" s="16" t="s">
        <v>19</v>
      </c>
      <c r="J118" s="16" t="s">
        <v>19</v>
      </c>
      <c r="K118" s="16" t="s">
        <v>19</v>
      </c>
      <c r="L118" s="2" t="s">
        <v>99</v>
      </c>
      <c r="M118" s="17" t="str">
        <f t="shared" si="7"/>
        <v>,Manual_WS_2013</v>
      </c>
    </row>
    <row r="119" spans="1:13" x14ac:dyDescent="0.25">
      <c r="A119" s="9">
        <v>55000</v>
      </c>
      <c r="B119" s="18" t="s">
        <v>97</v>
      </c>
      <c r="C119" s="23" t="s">
        <v>67</v>
      </c>
      <c r="D119" s="20" t="str">
        <f t="shared" si="8"/>
        <v>Manual_WS_2013</v>
      </c>
      <c r="E119" s="18" t="s">
        <v>98</v>
      </c>
      <c r="F119" s="19" t="str">
        <f t="shared" si="6"/>
        <v>Shoulder Impact Right</v>
      </c>
      <c r="G119" s="31" t="str">
        <f t="shared" si="9"/>
        <v>Manual_WS_2013</v>
      </c>
      <c r="H119" s="15" t="s">
        <v>19</v>
      </c>
      <c r="I119" s="16" t="s">
        <v>19</v>
      </c>
      <c r="J119" s="16" t="s">
        <v>19</v>
      </c>
      <c r="K119" s="16" t="s">
        <v>19</v>
      </c>
      <c r="L119" s="2" t="s">
        <v>99</v>
      </c>
      <c r="M119" s="17" t="str">
        <f t="shared" si="7"/>
        <v>,Manual_WS_2013</v>
      </c>
    </row>
    <row r="120" spans="1:13" x14ac:dyDescent="0.25">
      <c r="A120" s="9">
        <v>55000</v>
      </c>
      <c r="B120" s="18" t="s">
        <v>97</v>
      </c>
      <c r="C120" s="23" t="s">
        <v>89</v>
      </c>
      <c r="D120" s="20" t="str">
        <f t="shared" si="8"/>
        <v>Manual_WS_2013</v>
      </c>
      <c r="E120" s="18" t="s">
        <v>98</v>
      </c>
      <c r="F120" s="19" t="str">
        <f t="shared" si="6"/>
        <v>Thorax Deflection With Arm Left</v>
      </c>
      <c r="G120" s="31" t="str">
        <f t="shared" si="9"/>
        <v>Manual_WS_2013</v>
      </c>
      <c r="H120" s="15" t="s">
        <v>19</v>
      </c>
      <c r="I120" s="16" t="s">
        <v>19</v>
      </c>
      <c r="J120" s="16" t="s">
        <v>19</v>
      </c>
      <c r="K120" s="16" t="s">
        <v>19</v>
      </c>
      <c r="L120" s="2" t="s">
        <v>99</v>
      </c>
      <c r="M120" s="17" t="str">
        <f t="shared" si="7"/>
        <v>,Manual_WS_2013</v>
      </c>
    </row>
    <row r="121" spans="1:13" x14ac:dyDescent="0.25">
      <c r="A121" s="9">
        <v>55000</v>
      </c>
      <c r="B121" s="18" t="s">
        <v>97</v>
      </c>
      <c r="C121" s="23" t="s">
        <v>90</v>
      </c>
      <c r="D121" s="20" t="str">
        <f t="shared" si="8"/>
        <v>Manual_WS_2013</v>
      </c>
      <c r="E121" s="18" t="s">
        <v>98</v>
      </c>
      <c r="F121" s="19" t="str">
        <f t="shared" si="6"/>
        <v>Thorax Deflection With Arm Right</v>
      </c>
      <c r="G121" s="31" t="str">
        <f t="shared" si="9"/>
        <v>Manual_WS_2013</v>
      </c>
      <c r="H121" s="15" t="s">
        <v>19</v>
      </c>
      <c r="I121" s="16" t="s">
        <v>19</v>
      </c>
      <c r="J121" s="16" t="s">
        <v>19</v>
      </c>
      <c r="K121" s="16" t="s">
        <v>19</v>
      </c>
      <c r="L121" s="2" t="s">
        <v>99</v>
      </c>
      <c r="M121" s="17" t="str">
        <f t="shared" si="7"/>
        <v>,Manual_WS_2013</v>
      </c>
    </row>
    <row r="122" spans="1:13" x14ac:dyDescent="0.25">
      <c r="A122" s="9">
        <v>55000</v>
      </c>
      <c r="B122" s="18" t="s">
        <v>97</v>
      </c>
      <c r="C122" s="23" t="s">
        <v>91</v>
      </c>
      <c r="D122" s="20" t="str">
        <f t="shared" si="8"/>
        <v>Manual_WS_2013</v>
      </c>
      <c r="E122" s="18" t="s">
        <v>98</v>
      </c>
      <c r="F122" s="19" t="str">
        <f t="shared" si="6"/>
        <v>Thorax Deflection Without Arm Left</v>
      </c>
      <c r="G122" s="31" t="str">
        <f t="shared" si="9"/>
        <v>Manual_WS_2013</v>
      </c>
      <c r="H122" s="15" t="s">
        <v>19</v>
      </c>
      <c r="I122" s="16" t="s">
        <v>19</v>
      </c>
      <c r="J122" s="16" t="s">
        <v>19</v>
      </c>
      <c r="K122" s="16" t="s">
        <v>19</v>
      </c>
      <c r="L122" s="2" t="s">
        <v>99</v>
      </c>
      <c r="M122" s="17" t="str">
        <f t="shared" si="7"/>
        <v>,Manual_WS_2013</v>
      </c>
    </row>
    <row r="123" spans="1:13" x14ac:dyDescent="0.25">
      <c r="A123" s="9">
        <v>55000</v>
      </c>
      <c r="B123" s="18" t="s">
        <v>97</v>
      </c>
      <c r="C123" s="23" t="s">
        <v>92</v>
      </c>
      <c r="D123" s="20" t="str">
        <f t="shared" si="8"/>
        <v>Manual_WS_2013</v>
      </c>
      <c r="E123" s="18" t="s">
        <v>98</v>
      </c>
      <c r="F123" s="19" t="str">
        <f t="shared" si="6"/>
        <v>Thorax Deflection Without Arm Right</v>
      </c>
      <c r="G123" s="31" t="str">
        <f t="shared" si="9"/>
        <v>Manual_WS_2013</v>
      </c>
      <c r="H123" s="15" t="s">
        <v>19</v>
      </c>
      <c r="I123" s="16" t="s">
        <v>19</v>
      </c>
      <c r="J123" s="16" t="s">
        <v>19</v>
      </c>
      <c r="K123" s="16" t="s">
        <v>19</v>
      </c>
      <c r="L123" s="2" t="s">
        <v>99</v>
      </c>
      <c r="M123" s="17" t="str">
        <f t="shared" si="7"/>
        <v>,Manual_WS_2013</v>
      </c>
    </row>
    <row r="124" spans="1:13" x14ac:dyDescent="0.25">
      <c r="A124" s="9">
        <v>55000</v>
      </c>
      <c r="B124" s="18" t="s">
        <v>97</v>
      </c>
      <c r="C124" s="23" t="s">
        <v>77</v>
      </c>
      <c r="D124" s="20" t="str">
        <f t="shared" si="8"/>
        <v>Manual_WS_2013</v>
      </c>
      <c r="E124" s="18" t="s">
        <v>98</v>
      </c>
      <c r="F124" s="19" t="str">
        <f t="shared" si="6"/>
        <v>Abdomen Impact Left</v>
      </c>
      <c r="G124" s="31" t="str">
        <f t="shared" si="9"/>
        <v>Manual_WS_2013</v>
      </c>
      <c r="H124" s="15" t="s">
        <v>19</v>
      </c>
      <c r="I124" s="16" t="s">
        <v>19</v>
      </c>
      <c r="J124" s="16" t="s">
        <v>19</v>
      </c>
      <c r="K124" s="16" t="s">
        <v>19</v>
      </c>
      <c r="L124" s="2" t="s">
        <v>99</v>
      </c>
      <c r="M124" s="17" t="str">
        <f t="shared" si="7"/>
        <v>,Manual_WS_2013</v>
      </c>
    </row>
    <row r="125" spans="1:13" x14ac:dyDescent="0.25">
      <c r="A125" s="9">
        <v>55000</v>
      </c>
      <c r="B125" s="18" t="s">
        <v>97</v>
      </c>
      <c r="C125" s="23" t="s">
        <v>78</v>
      </c>
      <c r="D125" s="20" t="str">
        <f t="shared" si="8"/>
        <v>Manual_WS_2013</v>
      </c>
      <c r="E125" s="18" t="s">
        <v>98</v>
      </c>
      <c r="F125" s="19" t="str">
        <f t="shared" si="6"/>
        <v>Abdomen Impact Right</v>
      </c>
      <c r="G125" s="31" t="str">
        <f t="shared" si="9"/>
        <v>Manual_WS_2013</v>
      </c>
      <c r="H125" s="15" t="s">
        <v>19</v>
      </c>
      <c r="I125" s="16" t="s">
        <v>19</v>
      </c>
      <c r="J125" s="16" t="s">
        <v>19</v>
      </c>
      <c r="K125" s="16" t="s">
        <v>19</v>
      </c>
      <c r="L125" s="2" t="s">
        <v>99</v>
      </c>
      <c r="M125" s="17" t="str">
        <f t="shared" si="7"/>
        <v>,Manual_WS_2013</v>
      </c>
    </row>
    <row r="126" spans="1:13" x14ac:dyDescent="0.25">
      <c r="A126" s="9">
        <v>55000</v>
      </c>
      <c r="B126" s="18" t="s">
        <v>97</v>
      </c>
      <c r="C126" s="23" t="s">
        <v>81</v>
      </c>
      <c r="D126" s="20" t="str">
        <f t="shared" si="8"/>
        <v>Manual_WS_2013</v>
      </c>
      <c r="E126" s="18" t="s">
        <v>98</v>
      </c>
      <c r="F126" s="19" t="str">
        <f t="shared" si="6"/>
        <v>Pelvis Impact Left</v>
      </c>
      <c r="G126" s="31" t="str">
        <f t="shared" si="9"/>
        <v>Manual_WS_2013</v>
      </c>
      <c r="H126" s="15" t="s">
        <v>19</v>
      </c>
      <c r="I126" s="16" t="s">
        <v>19</v>
      </c>
      <c r="J126" s="16" t="s">
        <v>19</v>
      </c>
      <c r="K126" s="16" t="s">
        <v>19</v>
      </c>
      <c r="L126" s="2" t="s">
        <v>99</v>
      </c>
      <c r="M126" s="17" t="str">
        <f t="shared" si="7"/>
        <v>,Manual_WS_2013</v>
      </c>
    </row>
    <row r="127" spans="1:13" ht="15.75" thickBot="1" x14ac:dyDescent="0.3">
      <c r="A127" s="9">
        <v>55000</v>
      </c>
      <c r="B127" s="25" t="s">
        <v>97</v>
      </c>
      <c r="C127" s="33" t="s">
        <v>82</v>
      </c>
      <c r="D127" s="27" t="str">
        <f t="shared" si="8"/>
        <v>Manual_WS_2013</v>
      </c>
      <c r="E127" s="25" t="s">
        <v>98</v>
      </c>
      <c r="F127" s="26" t="str">
        <f t="shared" si="6"/>
        <v>Pelvis Impact Right</v>
      </c>
      <c r="G127" s="35" t="str">
        <f t="shared" si="9"/>
        <v>Manual_WS_2013</v>
      </c>
      <c r="H127" s="15" t="s">
        <v>19</v>
      </c>
      <c r="I127" s="16" t="s">
        <v>19</v>
      </c>
      <c r="J127" s="16" t="s">
        <v>19</v>
      </c>
      <c r="K127" s="16" t="s">
        <v>19</v>
      </c>
      <c r="L127" s="2" t="s">
        <v>99</v>
      </c>
      <c r="M127" s="17" t="str">
        <f t="shared" si="7"/>
        <v>,Manual_WS_2013</v>
      </c>
    </row>
    <row r="128" spans="1:13" x14ac:dyDescent="0.25">
      <c r="A128" s="9">
        <v>56100</v>
      </c>
      <c r="B128" s="41" t="s">
        <v>100</v>
      </c>
      <c r="C128" s="51" t="s">
        <v>16</v>
      </c>
      <c r="D128" s="43" t="str">
        <f t="shared" si="8"/>
        <v>Manual_Q1_2014</v>
      </c>
      <c r="E128" s="41" t="s">
        <v>101</v>
      </c>
      <c r="F128" s="42" t="str">
        <f t="shared" si="6"/>
        <v>Head Drop Test Frontal</v>
      </c>
      <c r="G128" s="44" t="str">
        <f>D128</f>
        <v>Manual_Q1_2014</v>
      </c>
      <c r="H128" s="15" t="s">
        <v>19</v>
      </c>
      <c r="I128" s="16" t="s">
        <v>19</v>
      </c>
      <c r="J128" s="16" t="s">
        <v>19</v>
      </c>
      <c r="K128" s="16" t="s">
        <v>19</v>
      </c>
      <c r="L128" s="2" t="s">
        <v>102</v>
      </c>
      <c r="M128" s="17" t="str">
        <f t="shared" si="7"/>
        <v>,Manual_Q1_2014</v>
      </c>
    </row>
    <row r="129" spans="1:13" x14ac:dyDescent="0.25">
      <c r="A129" s="9">
        <v>56100</v>
      </c>
      <c r="B129" s="18" t="s">
        <v>100</v>
      </c>
      <c r="C129" s="23" t="s">
        <v>60</v>
      </c>
      <c r="D129" s="20" t="str">
        <f t="shared" si="8"/>
        <v>Manual_Q1_2014</v>
      </c>
      <c r="E129" s="18" t="s">
        <v>101</v>
      </c>
      <c r="F129" s="19" t="str">
        <f t="shared" si="6"/>
        <v>Head Drop Test Left</v>
      </c>
      <c r="G129" s="31" t="str">
        <f>D129</f>
        <v>Manual_Q1_2014</v>
      </c>
      <c r="H129" s="15" t="s">
        <v>19</v>
      </c>
      <c r="I129" s="16" t="s">
        <v>19</v>
      </c>
      <c r="J129" s="16" t="s">
        <v>19</v>
      </c>
      <c r="K129" s="16" t="s">
        <v>19</v>
      </c>
      <c r="L129" s="2" t="s">
        <v>102</v>
      </c>
      <c r="M129" s="17" t="str">
        <f t="shared" si="7"/>
        <v>,Manual_Q1_2014</v>
      </c>
    </row>
    <row r="130" spans="1:13" x14ac:dyDescent="0.25">
      <c r="A130" s="9">
        <v>56100</v>
      </c>
      <c r="B130" s="18" t="s">
        <v>100</v>
      </c>
      <c r="C130" s="23" t="s">
        <v>63</v>
      </c>
      <c r="D130" s="20" t="str">
        <f t="shared" si="8"/>
        <v>Manual_Q1_2014</v>
      </c>
      <c r="E130" s="18" t="s">
        <v>101</v>
      </c>
      <c r="F130" s="19" t="str">
        <f t="shared" si="6"/>
        <v>Head Drop Test Right</v>
      </c>
      <c r="G130" s="31" t="str">
        <f>D130</f>
        <v>Manual_Q1_2014</v>
      </c>
      <c r="H130" s="15" t="s">
        <v>19</v>
      </c>
      <c r="I130" s="16" t="s">
        <v>19</v>
      </c>
      <c r="J130" s="16" t="s">
        <v>19</v>
      </c>
      <c r="K130" s="16" t="s">
        <v>19</v>
      </c>
      <c r="L130" s="2" t="s">
        <v>102</v>
      </c>
      <c r="M130" s="17" t="str">
        <f t="shared" si="7"/>
        <v>,Manual_Q1_2014</v>
      </c>
    </row>
    <row r="131" spans="1:13" x14ac:dyDescent="0.25">
      <c r="A131" s="9">
        <v>56100</v>
      </c>
      <c r="B131" s="18" t="s">
        <v>100</v>
      </c>
      <c r="C131" s="19" t="s">
        <v>20</v>
      </c>
      <c r="D131" s="20" t="str">
        <f t="shared" si="8"/>
        <v>Manual_Q1_2014</v>
      </c>
      <c r="E131" s="18" t="s">
        <v>101</v>
      </c>
      <c r="F131" s="19" t="str">
        <f t="shared" si="6"/>
        <v>Neck Flexion</v>
      </c>
      <c r="G131" s="31" t="str">
        <f t="shared" ref="G131:G194" si="10">D131</f>
        <v>Manual_Q1_2014</v>
      </c>
      <c r="H131" s="15" t="s">
        <v>19</v>
      </c>
      <c r="I131" s="16" t="s">
        <v>19</v>
      </c>
      <c r="J131" s="16" t="s">
        <v>19</v>
      </c>
      <c r="K131" s="16" t="s">
        <v>19</v>
      </c>
      <c r="L131" s="2" t="s">
        <v>102</v>
      </c>
      <c r="M131" s="17" t="str">
        <f t="shared" si="7"/>
        <v>,Manual_Q1_2014</v>
      </c>
    </row>
    <row r="132" spans="1:13" x14ac:dyDescent="0.25">
      <c r="A132" s="9">
        <v>56100</v>
      </c>
      <c r="B132" s="18" t="s">
        <v>100</v>
      </c>
      <c r="C132" s="23" t="s">
        <v>64</v>
      </c>
      <c r="D132" s="20" t="str">
        <f t="shared" si="8"/>
        <v>Manual_Q1_2014</v>
      </c>
      <c r="E132" s="18" t="s">
        <v>101</v>
      </c>
      <c r="F132" s="19" t="str">
        <f t="shared" si="6"/>
        <v>Neck Flexion Left</v>
      </c>
      <c r="G132" s="31" t="str">
        <f t="shared" si="10"/>
        <v>Manual_Q1_2014</v>
      </c>
      <c r="H132" s="15" t="s">
        <v>19</v>
      </c>
      <c r="I132" s="16" t="s">
        <v>19</v>
      </c>
      <c r="J132" s="16" t="s">
        <v>19</v>
      </c>
      <c r="K132" s="16" t="s">
        <v>19</v>
      </c>
      <c r="L132" s="2" t="s">
        <v>102</v>
      </c>
      <c r="M132" s="17" t="str">
        <f t="shared" si="7"/>
        <v>,Manual_Q1_2014</v>
      </c>
    </row>
    <row r="133" spans="1:13" x14ac:dyDescent="0.25">
      <c r="A133" s="9">
        <v>56100</v>
      </c>
      <c r="B133" s="18" t="s">
        <v>100</v>
      </c>
      <c r="C133" s="23" t="s">
        <v>65</v>
      </c>
      <c r="D133" s="20" t="str">
        <f t="shared" si="8"/>
        <v>Manual_Q1_2014</v>
      </c>
      <c r="E133" s="18" t="s">
        <v>101</v>
      </c>
      <c r="F133" s="19" t="str">
        <f t="shared" si="6"/>
        <v>Neck Flexion Right</v>
      </c>
      <c r="G133" s="31" t="str">
        <f t="shared" si="10"/>
        <v>Manual_Q1_2014</v>
      </c>
      <c r="H133" s="15" t="s">
        <v>19</v>
      </c>
      <c r="I133" s="16" t="s">
        <v>19</v>
      </c>
      <c r="J133" s="16" t="s">
        <v>19</v>
      </c>
      <c r="K133" s="16" t="s">
        <v>19</v>
      </c>
      <c r="L133" s="2" t="s">
        <v>102</v>
      </c>
      <c r="M133" s="17" t="str">
        <f t="shared" si="7"/>
        <v>,Manual_Q1_2014</v>
      </c>
    </row>
    <row r="134" spans="1:13" x14ac:dyDescent="0.25">
      <c r="A134" s="9">
        <v>56100</v>
      </c>
      <c r="B134" s="18" t="s">
        <v>100</v>
      </c>
      <c r="C134" s="23" t="s">
        <v>103</v>
      </c>
      <c r="D134" s="20" t="str">
        <f t="shared" si="8"/>
        <v>Manual_Q1_2014</v>
      </c>
      <c r="E134" s="18" t="s">
        <v>101</v>
      </c>
      <c r="F134" s="19" t="str">
        <f t="shared" ref="F134:F175" si="11">IF(ISBLANK(C134),"",C134)</f>
        <v>Spine Test Frontal</v>
      </c>
      <c r="G134" s="31" t="str">
        <f t="shared" si="10"/>
        <v>Manual_Q1_2014</v>
      </c>
      <c r="H134" s="15" t="s">
        <v>19</v>
      </c>
      <c r="I134" s="16" t="s">
        <v>19</v>
      </c>
      <c r="J134" s="16" t="s">
        <v>19</v>
      </c>
      <c r="K134" s="16" t="s">
        <v>19</v>
      </c>
      <c r="L134" s="2" t="s">
        <v>102</v>
      </c>
      <c r="M134" s="17" t="str">
        <f t="shared" ref="M134:M208" si="12">(IF(H134="-","",$H$2&amp;H134))&amp;(IF(I134="-","",","&amp;$I$2&amp;I134))&amp;(IF(J134="-","",","&amp;$J$2&amp;J134))&amp;(IF(K134="-","",","&amp;K$2&amp;K134))&amp;(IF(L134="-","",","&amp;L134))</f>
        <v>,Manual_Q1_2014</v>
      </c>
    </row>
    <row r="135" spans="1:13" x14ac:dyDescent="0.25">
      <c r="A135" s="9">
        <v>56100</v>
      </c>
      <c r="B135" s="18" t="s">
        <v>100</v>
      </c>
      <c r="C135" s="23" t="s">
        <v>104</v>
      </c>
      <c r="D135" s="20" t="str">
        <f t="shared" si="8"/>
        <v>Manual_Q1_2014</v>
      </c>
      <c r="E135" s="18" t="s">
        <v>101</v>
      </c>
      <c r="F135" s="19" t="str">
        <f t="shared" si="11"/>
        <v>Spine Test Lateral</v>
      </c>
      <c r="G135" s="31" t="str">
        <f t="shared" si="10"/>
        <v>Manual_Q1_2014</v>
      </c>
      <c r="H135" s="15" t="s">
        <v>19</v>
      </c>
      <c r="I135" s="16" t="s">
        <v>19</v>
      </c>
      <c r="J135" s="16" t="s">
        <v>19</v>
      </c>
      <c r="K135" s="16" t="s">
        <v>19</v>
      </c>
      <c r="L135" s="2" t="s">
        <v>102</v>
      </c>
      <c r="M135" s="17" t="str">
        <f t="shared" si="12"/>
        <v>,Manual_Q1_2014</v>
      </c>
    </row>
    <row r="136" spans="1:13" x14ac:dyDescent="0.25">
      <c r="A136" s="9">
        <v>56100</v>
      </c>
      <c r="B136" s="18" t="s">
        <v>100</v>
      </c>
      <c r="C136" s="23" t="s">
        <v>105</v>
      </c>
      <c r="D136" s="20" t="str">
        <f t="shared" si="8"/>
        <v>Manual_Q1_2014</v>
      </c>
      <c r="E136" s="18" t="s">
        <v>101</v>
      </c>
      <c r="F136" s="19" t="str">
        <f t="shared" si="11"/>
        <v>Abdomen Weight Test</v>
      </c>
      <c r="G136" s="31" t="str">
        <f t="shared" si="10"/>
        <v>Manual_Q1_2014</v>
      </c>
      <c r="H136" s="15" t="s">
        <v>19</v>
      </c>
      <c r="I136" s="16" t="s">
        <v>19</v>
      </c>
      <c r="J136" s="16" t="s">
        <v>19</v>
      </c>
      <c r="K136" s="16" t="s">
        <v>19</v>
      </c>
      <c r="L136" s="2" t="s">
        <v>102</v>
      </c>
      <c r="M136" s="17" t="str">
        <f t="shared" si="12"/>
        <v>,Manual_Q1_2014</v>
      </c>
    </row>
    <row r="137" spans="1:13" ht="15.75" thickBot="1" x14ac:dyDescent="0.3">
      <c r="A137" s="9">
        <v>56100</v>
      </c>
      <c r="B137" s="25" t="s">
        <v>100</v>
      </c>
      <c r="C137" s="33" t="s">
        <v>22</v>
      </c>
      <c r="D137" s="27" t="str">
        <f t="shared" si="8"/>
        <v>Manual_Q1_2014</v>
      </c>
      <c r="E137" s="25" t="s">
        <v>101</v>
      </c>
      <c r="F137" s="26" t="str">
        <f t="shared" si="11"/>
        <v>Thorax Deflection</v>
      </c>
      <c r="G137" s="35" t="str">
        <f t="shared" si="10"/>
        <v>Manual_Q1_2014</v>
      </c>
      <c r="H137" s="15" t="s">
        <v>19</v>
      </c>
      <c r="I137" s="16" t="s">
        <v>19</v>
      </c>
      <c r="J137" s="16" t="s">
        <v>19</v>
      </c>
      <c r="K137" s="16" t="s">
        <v>19</v>
      </c>
      <c r="L137" s="2" t="s">
        <v>102</v>
      </c>
      <c r="M137" s="17" t="str">
        <f t="shared" si="12"/>
        <v>,Manual_Q1_2014</v>
      </c>
    </row>
    <row r="138" spans="1:13" x14ac:dyDescent="0.25">
      <c r="A138" s="9">
        <v>56300</v>
      </c>
      <c r="B138" s="10" t="s">
        <v>106</v>
      </c>
      <c r="C138" s="50" t="s">
        <v>16</v>
      </c>
      <c r="D138" s="12" t="str">
        <f t="shared" si="8"/>
        <v>Manual_Q3_2014</v>
      </c>
      <c r="E138" s="10" t="s">
        <v>107</v>
      </c>
      <c r="F138" s="11" t="str">
        <f t="shared" si="11"/>
        <v>Head Drop Test Frontal</v>
      </c>
      <c r="G138" s="30" t="str">
        <f t="shared" si="10"/>
        <v>Manual_Q3_2014</v>
      </c>
      <c r="H138" s="15" t="s">
        <v>19</v>
      </c>
      <c r="I138" s="16" t="s">
        <v>19</v>
      </c>
      <c r="J138" s="16" t="s">
        <v>19</v>
      </c>
      <c r="K138" s="16" t="s">
        <v>19</v>
      </c>
      <c r="L138" s="2" t="s">
        <v>108</v>
      </c>
      <c r="M138" s="17" t="str">
        <f t="shared" si="12"/>
        <v>,Manual_Q3_2014</v>
      </c>
    </row>
    <row r="139" spans="1:13" x14ac:dyDescent="0.25">
      <c r="A139" s="9">
        <v>56300</v>
      </c>
      <c r="B139" s="18" t="s">
        <v>106</v>
      </c>
      <c r="C139" s="23" t="s">
        <v>60</v>
      </c>
      <c r="D139" s="20" t="str">
        <f t="shared" si="8"/>
        <v>Manual_Q3_2014</v>
      </c>
      <c r="E139" s="18" t="s">
        <v>107</v>
      </c>
      <c r="F139" s="19" t="str">
        <f t="shared" si="11"/>
        <v>Head Drop Test Left</v>
      </c>
      <c r="G139" s="31" t="str">
        <f t="shared" si="10"/>
        <v>Manual_Q3_2014</v>
      </c>
      <c r="H139" s="15" t="s">
        <v>19</v>
      </c>
      <c r="I139" s="16" t="s">
        <v>19</v>
      </c>
      <c r="J139" s="16" t="s">
        <v>19</v>
      </c>
      <c r="K139" s="16" t="s">
        <v>19</v>
      </c>
      <c r="L139" s="2" t="s">
        <v>108</v>
      </c>
      <c r="M139" s="17" t="str">
        <f t="shared" si="12"/>
        <v>,Manual_Q3_2014</v>
      </c>
    </row>
    <row r="140" spans="1:13" x14ac:dyDescent="0.25">
      <c r="A140" s="9">
        <v>56300</v>
      </c>
      <c r="B140" s="18" t="s">
        <v>106</v>
      </c>
      <c r="C140" s="23" t="s">
        <v>63</v>
      </c>
      <c r="D140" s="20" t="str">
        <f t="shared" si="8"/>
        <v>Manual_Q3_2014</v>
      </c>
      <c r="E140" s="18" t="s">
        <v>107</v>
      </c>
      <c r="F140" s="19"/>
      <c r="G140" s="31" t="str">
        <f t="shared" si="10"/>
        <v>Manual_Q3_2014</v>
      </c>
      <c r="H140" s="15" t="s">
        <v>19</v>
      </c>
      <c r="I140" s="16" t="s">
        <v>19</v>
      </c>
      <c r="J140" s="16" t="s">
        <v>19</v>
      </c>
      <c r="K140" s="16" t="s">
        <v>19</v>
      </c>
      <c r="L140" s="2" t="s">
        <v>108</v>
      </c>
      <c r="M140" s="17" t="str">
        <f t="shared" si="12"/>
        <v>,Manual_Q3_2014</v>
      </c>
    </row>
    <row r="141" spans="1:13" x14ac:dyDescent="0.25">
      <c r="A141" s="9">
        <v>56300</v>
      </c>
      <c r="B141" s="18" t="s">
        <v>106</v>
      </c>
      <c r="C141" s="19" t="s">
        <v>20</v>
      </c>
      <c r="D141" s="20" t="str">
        <f t="shared" si="8"/>
        <v>Manual_Q3_2014</v>
      </c>
      <c r="E141" s="18" t="s">
        <v>107</v>
      </c>
      <c r="F141" s="19" t="str">
        <f t="shared" si="11"/>
        <v>Neck Flexion</v>
      </c>
      <c r="G141" s="31" t="str">
        <f t="shared" si="10"/>
        <v>Manual_Q3_2014</v>
      </c>
      <c r="H141" s="15" t="s">
        <v>19</v>
      </c>
      <c r="I141" s="16" t="s">
        <v>19</v>
      </c>
      <c r="J141" s="16" t="s">
        <v>19</v>
      </c>
      <c r="K141" s="16" t="s">
        <v>19</v>
      </c>
      <c r="L141" s="2" t="s">
        <v>108</v>
      </c>
      <c r="M141" s="17" t="str">
        <f t="shared" si="12"/>
        <v>,Manual_Q3_2014</v>
      </c>
    </row>
    <row r="142" spans="1:13" x14ac:dyDescent="0.25">
      <c r="A142" s="9">
        <v>56300</v>
      </c>
      <c r="B142" s="18" t="s">
        <v>106</v>
      </c>
      <c r="C142" s="23" t="s">
        <v>64</v>
      </c>
      <c r="D142" s="20" t="str">
        <f t="shared" si="8"/>
        <v>Manual_Q3_2014</v>
      </c>
      <c r="E142" s="18" t="s">
        <v>107</v>
      </c>
      <c r="F142" s="19" t="str">
        <f t="shared" si="11"/>
        <v>Neck Flexion Left</v>
      </c>
      <c r="G142" s="31" t="str">
        <f t="shared" si="10"/>
        <v>Manual_Q3_2014</v>
      </c>
      <c r="H142" s="15" t="s">
        <v>19</v>
      </c>
      <c r="I142" s="16" t="s">
        <v>19</v>
      </c>
      <c r="J142" s="16" t="s">
        <v>19</v>
      </c>
      <c r="K142" s="16" t="s">
        <v>19</v>
      </c>
      <c r="L142" s="2" t="s">
        <v>108</v>
      </c>
      <c r="M142" s="17" t="str">
        <f t="shared" si="12"/>
        <v>,Manual_Q3_2014</v>
      </c>
    </row>
    <row r="143" spans="1:13" x14ac:dyDescent="0.25">
      <c r="A143" s="9">
        <v>56300</v>
      </c>
      <c r="B143" s="18" t="s">
        <v>106</v>
      </c>
      <c r="C143" s="23" t="s">
        <v>65</v>
      </c>
      <c r="D143" s="20" t="str">
        <f t="shared" si="8"/>
        <v>Manual_Q3_2014</v>
      </c>
      <c r="E143" s="18" t="s">
        <v>107</v>
      </c>
      <c r="F143" s="19" t="str">
        <f t="shared" si="11"/>
        <v>Neck Flexion Right</v>
      </c>
      <c r="G143" s="31" t="str">
        <f t="shared" si="10"/>
        <v>Manual_Q3_2014</v>
      </c>
      <c r="H143" s="15" t="s">
        <v>19</v>
      </c>
      <c r="I143" s="16" t="s">
        <v>19</v>
      </c>
      <c r="J143" s="16" t="s">
        <v>19</v>
      </c>
      <c r="K143" s="16" t="s">
        <v>19</v>
      </c>
      <c r="L143" s="2" t="s">
        <v>108</v>
      </c>
      <c r="M143" s="17" t="str">
        <f t="shared" si="12"/>
        <v>,Manual_Q3_2014</v>
      </c>
    </row>
    <row r="144" spans="1:13" x14ac:dyDescent="0.25">
      <c r="A144" s="9">
        <v>56300</v>
      </c>
      <c r="B144" s="18" t="s">
        <v>106</v>
      </c>
      <c r="C144" s="23" t="s">
        <v>103</v>
      </c>
      <c r="D144" s="20" t="str">
        <f t="shared" si="8"/>
        <v>Manual_Q3_2014</v>
      </c>
      <c r="E144" s="18" t="s">
        <v>107</v>
      </c>
      <c r="F144" s="19" t="str">
        <f t="shared" si="11"/>
        <v>Spine Test Frontal</v>
      </c>
      <c r="G144" s="31" t="str">
        <f t="shared" si="10"/>
        <v>Manual_Q3_2014</v>
      </c>
      <c r="H144" s="15" t="s">
        <v>19</v>
      </c>
      <c r="I144" s="16" t="s">
        <v>19</v>
      </c>
      <c r="J144" s="16" t="s">
        <v>19</v>
      </c>
      <c r="K144" s="16" t="s">
        <v>19</v>
      </c>
      <c r="L144" s="2" t="s">
        <v>108</v>
      </c>
      <c r="M144" s="17" t="str">
        <f t="shared" si="12"/>
        <v>,Manual_Q3_2014</v>
      </c>
    </row>
    <row r="145" spans="1:13" x14ac:dyDescent="0.25">
      <c r="A145" s="9">
        <v>56300</v>
      </c>
      <c r="B145" s="18" t="s">
        <v>106</v>
      </c>
      <c r="C145" s="23" t="s">
        <v>104</v>
      </c>
      <c r="D145" s="20" t="str">
        <f t="shared" ref="D145:D174" si="13">IF(MID(M145,1,1)=",",MID(M145,2,100),M145)</f>
        <v>Manual_Q3_2014</v>
      </c>
      <c r="E145" s="18" t="s">
        <v>107</v>
      </c>
      <c r="F145" s="19" t="str">
        <f t="shared" si="11"/>
        <v>Spine Test Lateral</v>
      </c>
      <c r="G145" s="31" t="str">
        <f t="shared" si="10"/>
        <v>Manual_Q3_2014</v>
      </c>
      <c r="H145" s="15" t="s">
        <v>19</v>
      </c>
      <c r="I145" s="16" t="s">
        <v>19</v>
      </c>
      <c r="J145" s="16" t="s">
        <v>19</v>
      </c>
      <c r="K145" s="16" t="s">
        <v>19</v>
      </c>
      <c r="L145" s="2" t="s">
        <v>108</v>
      </c>
      <c r="M145" s="17" t="str">
        <f t="shared" si="12"/>
        <v>,Manual_Q3_2014</v>
      </c>
    </row>
    <row r="146" spans="1:13" x14ac:dyDescent="0.25">
      <c r="A146" s="9">
        <v>56300</v>
      </c>
      <c r="B146" s="18" t="s">
        <v>106</v>
      </c>
      <c r="C146" s="23" t="s">
        <v>105</v>
      </c>
      <c r="D146" s="20" t="str">
        <f t="shared" si="13"/>
        <v>Manual_Q3_2014</v>
      </c>
      <c r="E146" s="18" t="s">
        <v>107</v>
      </c>
      <c r="F146" s="19" t="str">
        <f t="shared" si="11"/>
        <v>Abdomen Weight Test</v>
      </c>
      <c r="G146" s="31" t="str">
        <f t="shared" si="10"/>
        <v>Manual_Q3_2014</v>
      </c>
      <c r="H146" s="15" t="s">
        <v>19</v>
      </c>
      <c r="I146" s="16" t="s">
        <v>19</v>
      </c>
      <c r="J146" s="16" t="s">
        <v>19</v>
      </c>
      <c r="K146" s="16" t="s">
        <v>19</v>
      </c>
      <c r="L146" s="2" t="s">
        <v>108</v>
      </c>
      <c r="M146" s="17" t="str">
        <f t="shared" si="12"/>
        <v>,Manual_Q3_2014</v>
      </c>
    </row>
    <row r="147" spans="1:13" ht="15.75" thickBot="1" x14ac:dyDescent="0.3">
      <c r="A147" s="9">
        <v>56300</v>
      </c>
      <c r="B147" s="25" t="s">
        <v>106</v>
      </c>
      <c r="C147" s="33" t="s">
        <v>22</v>
      </c>
      <c r="D147" s="27" t="str">
        <f t="shared" si="13"/>
        <v>Manual_Q3_2014</v>
      </c>
      <c r="E147" s="25" t="s">
        <v>107</v>
      </c>
      <c r="F147" s="26" t="str">
        <f t="shared" si="11"/>
        <v>Thorax Deflection</v>
      </c>
      <c r="G147" s="35" t="str">
        <f t="shared" si="10"/>
        <v>Manual_Q3_2014</v>
      </c>
      <c r="H147" s="15" t="s">
        <v>19</v>
      </c>
      <c r="I147" s="16" t="s">
        <v>19</v>
      </c>
      <c r="J147" s="16" t="s">
        <v>19</v>
      </c>
      <c r="K147" s="16" t="s">
        <v>19</v>
      </c>
      <c r="L147" s="2" t="s">
        <v>108</v>
      </c>
      <c r="M147" s="17" t="str">
        <f t="shared" si="12"/>
        <v>,Manual_Q3_2014</v>
      </c>
    </row>
    <row r="148" spans="1:13" x14ac:dyDescent="0.25">
      <c r="A148" s="9">
        <v>56400</v>
      </c>
      <c r="B148" s="10" t="s">
        <v>109</v>
      </c>
      <c r="C148" s="50" t="s">
        <v>16</v>
      </c>
      <c r="D148" s="12" t="str">
        <f t="shared" si="13"/>
        <v>Manual_Q4_2014</v>
      </c>
      <c r="E148" s="10" t="s">
        <v>110</v>
      </c>
      <c r="F148" s="11" t="str">
        <f t="shared" si="11"/>
        <v>Head Drop Test Frontal</v>
      </c>
      <c r="G148" s="30" t="str">
        <f t="shared" si="10"/>
        <v>Manual_Q4_2014</v>
      </c>
      <c r="H148" s="15" t="s">
        <v>19</v>
      </c>
      <c r="I148" s="16" t="s">
        <v>19</v>
      </c>
      <c r="J148" s="16" t="s">
        <v>19</v>
      </c>
      <c r="K148" s="16" t="s">
        <v>19</v>
      </c>
      <c r="L148" s="2" t="s">
        <v>111</v>
      </c>
      <c r="M148" s="17" t="str">
        <f t="shared" si="12"/>
        <v>,Manual_Q4_2014</v>
      </c>
    </row>
    <row r="149" spans="1:13" x14ac:dyDescent="0.25">
      <c r="A149" s="9">
        <v>56400</v>
      </c>
      <c r="B149" s="18" t="s">
        <v>109</v>
      </c>
      <c r="C149" s="23" t="s">
        <v>60</v>
      </c>
      <c r="D149" s="20" t="str">
        <f t="shared" si="13"/>
        <v>Manual_Q4_2014</v>
      </c>
      <c r="E149" s="18" t="s">
        <v>110</v>
      </c>
      <c r="F149" s="19" t="str">
        <f t="shared" si="11"/>
        <v>Head Drop Test Left</v>
      </c>
      <c r="G149" s="31" t="str">
        <f t="shared" si="10"/>
        <v>Manual_Q4_2014</v>
      </c>
      <c r="H149" s="15" t="s">
        <v>19</v>
      </c>
      <c r="I149" s="16" t="s">
        <v>19</v>
      </c>
      <c r="J149" s="16" t="s">
        <v>19</v>
      </c>
      <c r="K149" s="16" t="s">
        <v>19</v>
      </c>
      <c r="L149" s="2" t="s">
        <v>111</v>
      </c>
      <c r="M149" s="17" t="str">
        <f t="shared" si="12"/>
        <v>,Manual_Q4_2014</v>
      </c>
    </row>
    <row r="150" spans="1:13" x14ac:dyDescent="0.25">
      <c r="A150" s="9">
        <v>56400</v>
      </c>
      <c r="B150" s="18" t="s">
        <v>109</v>
      </c>
      <c r="C150" s="23" t="s">
        <v>63</v>
      </c>
      <c r="D150" s="20" t="str">
        <f t="shared" si="13"/>
        <v>Manual_Q4_2014</v>
      </c>
      <c r="E150" s="18" t="s">
        <v>110</v>
      </c>
      <c r="F150" s="19"/>
      <c r="G150" s="31" t="str">
        <f t="shared" si="10"/>
        <v>Manual_Q4_2014</v>
      </c>
      <c r="H150" s="15" t="s">
        <v>19</v>
      </c>
      <c r="I150" s="16" t="s">
        <v>19</v>
      </c>
      <c r="J150" s="16" t="s">
        <v>19</v>
      </c>
      <c r="K150" s="16" t="s">
        <v>19</v>
      </c>
      <c r="L150" s="2" t="s">
        <v>111</v>
      </c>
      <c r="M150" s="17" t="str">
        <f t="shared" si="12"/>
        <v>,Manual_Q4_2014</v>
      </c>
    </row>
    <row r="151" spans="1:13" x14ac:dyDescent="0.25">
      <c r="A151" s="9">
        <v>56400</v>
      </c>
      <c r="B151" s="18" t="s">
        <v>109</v>
      </c>
      <c r="C151" s="19" t="s">
        <v>20</v>
      </c>
      <c r="D151" s="20" t="str">
        <f t="shared" si="13"/>
        <v>Manual_Q4_2014</v>
      </c>
      <c r="E151" s="18" t="s">
        <v>110</v>
      </c>
      <c r="F151" s="19" t="str">
        <f t="shared" si="11"/>
        <v>Neck Flexion</v>
      </c>
      <c r="G151" s="31" t="str">
        <f t="shared" si="10"/>
        <v>Manual_Q4_2014</v>
      </c>
      <c r="H151" s="15" t="s">
        <v>19</v>
      </c>
      <c r="I151" s="16" t="s">
        <v>19</v>
      </c>
      <c r="J151" s="16" t="s">
        <v>19</v>
      </c>
      <c r="K151" s="16" t="s">
        <v>19</v>
      </c>
      <c r="L151" s="2" t="s">
        <v>111</v>
      </c>
      <c r="M151" s="17" t="str">
        <f t="shared" si="12"/>
        <v>,Manual_Q4_2014</v>
      </c>
    </row>
    <row r="152" spans="1:13" x14ac:dyDescent="0.25">
      <c r="A152" s="9">
        <v>56400</v>
      </c>
      <c r="B152" s="18" t="s">
        <v>109</v>
      </c>
      <c r="C152" s="23" t="s">
        <v>64</v>
      </c>
      <c r="D152" s="20" t="str">
        <f t="shared" si="13"/>
        <v>Manual_Q4_2014</v>
      </c>
      <c r="E152" s="18" t="s">
        <v>110</v>
      </c>
      <c r="F152" s="19" t="str">
        <f t="shared" si="11"/>
        <v>Neck Flexion Left</v>
      </c>
      <c r="G152" s="31" t="str">
        <f t="shared" si="10"/>
        <v>Manual_Q4_2014</v>
      </c>
      <c r="H152" s="15" t="s">
        <v>19</v>
      </c>
      <c r="I152" s="16" t="s">
        <v>19</v>
      </c>
      <c r="J152" s="16" t="s">
        <v>19</v>
      </c>
      <c r="K152" s="16" t="s">
        <v>19</v>
      </c>
      <c r="L152" s="2" t="s">
        <v>111</v>
      </c>
      <c r="M152" s="17" t="str">
        <f t="shared" si="12"/>
        <v>,Manual_Q4_2014</v>
      </c>
    </row>
    <row r="153" spans="1:13" x14ac:dyDescent="0.25">
      <c r="A153" s="9">
        <v>56400</v>
      </c>
      <c r="B153" s="18" t="s">
        <v>109</v>
      </c>
      <c r="C153" s="23" t="s">
        <v>65</v>
      </c>
      <c r="D153" s="20" t="str">
        <f t="shared" si="13"/>
        <v>Manual_Q4_2014</v>
      </c>
      <c r="E153" s="18" t="s">
        <v>110</v>
      </c>
      <c r="F153" s="19" t="str">
        <f t="shared" si="11"/>
        <v>Neck Flexion Right</v>
      </c>
      <c r="G153" s="31" t="str">
        <f t="shared" si="10"/>
        <v>Manual_Q4_2014</v>
      </c>
      <c r="H153" s="15" t="s">
        <v>19</v>
      </c>
      <c r="I153" s="16" t="s">
        <v>19</v>
      </c>
      <c r="J153" s="16" t="s">
        <v>19</v>
      </c>
      <c r="K153" s="16" t="s">
        <v>19</v>
      </c>
      <c r="L153" s="2" t="s">
        <v>111</v>
      </c>
      <c r="M153" s="17" t="str">
        <f t="shared" si="12"/>
        <v>,Manual_Q4_2014</v>
      </c>
    </row>
    <row r="154" spans="1:13" x14ac:dyDescent="0.25">
      <c r="A154" s="9">
        <v>56400</v>
      </c>
      <c r="B154" s="18" t="s">
        <v>109</v>
      </c>
      <c r="C154" s="23" t="s">
        <v>66</v>
      </c>
      <c r="D154" s="20" t="str">
        <f t="shared" si="13"/>
        <v>Manual_Q4_2014</v>
      </c>
      <c r="E154" s="18" t="s">
        <v>110</v>
      </c>
      <c r="F154" s="19" t="str">
        <f t="shared" si="11"/>
        <v>Shoulder Impact Left</v>
      </c>
      <c r="G154" s="31" t="str">
        <f t="shared" si="10"/>
        <v>Manual_Q4_2014</v>
      </c>
      <c r="H154" s="15" t="s">
        <v>19</v>
      </c>
      <c r="I154" s="16" t="s">
        <v>19</v>
      </c>
      <c r="J154" s="16" t="s">
        <v>19</v>
      </c>
      <c r="K154" s="16" t="s">
        <v>19</v>
      </c>
      <c r="L154" s="2" t="s">
        <v>111</v>
      </c>
      <c r="M154" s="17" t="str">
        <f t="shared" si="12"/>
        <v>,Manual_Q4_2014</v>
      </c>
    </row>
    <row r="155" spans="1:13" x14ac:dyDescent="0.25">
      <c r="A155" s="9">
        <v>56400</v>
      </c>
      <c r="B155" s="18" t="s">
        <v>109</v>
      </c>
      <c r="C155" s="23" t="s">
        <v>67</v>
      </c>
      <c r="D155" s="20" t="str">
        <f t="shared" si="13"/>
        <v>Manual_Q4_2014</v>
      </c>
      <c r="E155" s="18" t="s">
        <v>110</v>
      </c>
      <c r="F155" s="19" t="str">
        <f t="shared" si="11"/>
        <v>Shoulder Impact Right</v>
      </c>
      <c r="G155" s="31" t="str">
        <f t="shared" si="10"/>
        <v>Manual_Q4_2014</v>
      </c>
      <c r="H155" s="15" t="s">
        <v>19</v>
      </c>
      <c r="I155" s="16" t="s">
        <v>19</v>
      </c>
      <c r="J155" s="16" t="s">
        <v>19</v>
      </c>
      <c r="K155" s="16" t="s">
        <v>19</v>
      </c>
      <c r="L155" s="2" t="s">
        <v>111</v>
      </c>
      <c r="M155" s="17" t="str">
        <f t="shared" si="12"/>
        <v>,Manual_Q4_2014</v>
      </c>
    </row>
    <row r="156" spans="1:13" x14ac:dyDescent="0.25">
      <c r="A156" s="9">
        <v>56400</v>
      </c>
      <c r="B156" s="18" t="s">
        <v>109</v>
      </c>
      <c r="C156" s="23" t="s">
        <v>103</v>
      </c>
      <c r="D156" s="20" t="str">
        <f t="shared" si="13"/>
        <v>Manual_Q4_2014</v>
      </c>
      <c r="E156" s="18" t="s">
        <v>110</v>
      </c>
      <c r="F156" s="19" t="str">
        <f t="shared" si="11"/>
        <v>Spine Test Frontal</v>
      </c>
      <c r="G156" s="31" t="str">
        <f t="shared" si="10"/>
        <v>Manual_Q4_2014</v>
      </c>
      <c r="H156" s="15" t="s">
        <v>19</v>
      </c>
      <c r="I156" s="16" t="s">
        <v>19</v>
      </c>
      <c r="J156" s="16" t="s">
        <v>19</v>
      </c>
      <c r="K156" s="16" t="s">
        <v>19</v>
      </c>
      <c r="L156" s="2" t="s">
        <v>111</v>
      </c>
      <c r="M156" s="17" t="str">
        <f t="shared" si="12"/>
        <v>,Manual_Q4_2014</v>
      </c>
    </row>
    <row r="157" spans="1:13" x14ac:dyDescent="0.25">
      <c r="A157" s="9">
        <v>56400</v>
      </c>
      <c r="B157" s="18" t="s">
        <v>109</v>
      </c>
      <c r="C157" s="23" t="s">
        <v>104</v>
      </c>
      <c r="D157" s="20" t="str">
        <f t="shared" si="13"/>
        <v>Manual_Q4_2014</v>
      </c>
      <c r="E157" s="18" t="s">
        <v>110</v>
      </c>
      <c r="F157" s="19" t="str">
        <f t="shared" si="11"/>
        <v>Spine Test Lateral</v>
      </c>
      <c r="G157" s="31" t="str">
        <f t="shared" si="10"/>
        <v>Manual_Q4_2014</v>
      </c>
      <c r="H157" s="15" t="s">
        <v>19</v>
      </c>
      <c r="I157" s="16" t="s">
        <v>19</v>
      </c>
      <c r="J157" s="16" t="s">
        <v>19</v>
      </c>
      <c r="K157" s="16" t="s">
        <v>19</v>
      </c>
      <c r="L157" s="2" t="s">
        <v>111</v>
      </c>
      <c r="M157" s="17" t="str">
        <f t="shared" si="12"/>
        <v>,Manual_Q4_2014</v>
      </c>
    </row>
    <row r="158" spans="1:13" x14ac:dyDescent="0.25">
      <c r="A158" s="9">
        <v>56400</v>
      </c>
      <c r="B158" s="18" t="s">
        <v>109</v>
      </c>
      <c r="C158" s="23" t="s">
        <v>81</v>
      </c>
      <c r="D158" s="20" t="str">
        <f t="shared" si="13"/>
        <v>Manual_Q4_2014</v>
      </c>
      <c r="E158" s="18" t="s">
        <v>110</v>
      </c>
      <c r="F158" s="19" t="str">
        <f t="shared" si="11"/>
        <v>Pelvis Impact Left</v>
      </c>
      <c r="G158" s="31" t="str">
        <f t="shared" si="10"/>
        <v>Manual_Q4_2014</v>
      </c>
      <c r="H158" s="15" t="s">
        <v>19</v>
      </c>
      <c r="I158" s="16" t="s">
        <v>19</v>
      </c>
      <c r="J158" s="16" t="s">
        <v>19</v>
      </c>
      <c r="K158" s="16" t="s">
        <v>19</v>
      </c>
      <c r="L158" s="2" t="s">
        <v>111</v>
      </c>
      <c r="M158" s="17" t="str">
        <f t="shared" si="12"/>
        <v>,Manual_Q4_2014</v>
      </c>
    </row>
    <row r="159" spans="1:13" x14ac:dyDescent="0.25">
      <c r="A159" s="9">
        <v>56400</v>
      </c>
      <c r="B159" s="18" t="s">
        <v>109</v>
      </c>
      <c r="C159" s="23" t="s">
        <v>82</v>
      </c>
      <c r="D159" s="20" t="str">
        <f t="shared" si="13"/>
        <v>Manual_Q4_2014</v>
      </c>
      <c r="E159" s="18" t="s">
        <v>110</v>
      </c>
      <c r="F159" s="19" t="str">
        <f t="shared" si="11"/>
        <v>Pelvis Impact Right</v>
      </c>
      <c r="G159" s="31" t="str">
        <f t="shared" si="10"/>
        <v>Manual_Q4_2014</v>
      </c>
      <c r="H159" s="15" t="s">
        <v>19</v>
      </c>
      <c r="I159" s="16" t="s">
        <v>19</v>
      </c>
      <c r="J159" s="16" t="s">
        <v>19</v>
      </c>
      <c r="K159" s="16" t="s">
        <v>19</v>
      </c>
      <c r="L159" s="2" t="s">
        <v>111</v>
      </c>
      <c r="M159" s="17" t="str">
        <f t="shared" si="12"/>
        <v>,Manual_Q4_2014</v>
      </c>
    </row>
    <row r="160" spans="1:13" x14ac:dyDescent="0.25">
      <c r="A160" s="9">
        <v>56400</v>
      </c>
      <c r="B160" s="18" t="s">
        <v>109</v>
      </c>
      <c r="C160" s="23" t="s">
        <v>89</v>
      </c>
      <c r="D160" s="20" t="str">
        <f t="shared" si="13"/>
        <v>Manual_Q4_2014</v>
      </c>
      <c r="E160" s="18" t="s">
        <v>110</v>
      </c>
      <c r="F160" s="19" t="str">
        <f t="shared" si="11"/>
        <v>Thorax Deflection With Arm Left</v>
      </c>
      <c r="G160" s="31" t="str">
        <f t="shared" si="10"/>
        <v>Manual_Q4_2014</v>
      </c>
      <c r="H160" s="15" t="s">
        <v>19</v>
      </c>
      <c r="I160" s="16" t="s">
        <v>19</v>
      </c>
      <c r="J160" s="16" t="s">
        <v>19</v>
      </c>
      <c r="K160" s="16" t="s">
        <v>19</v>
      </c>
      <c r="L160" s="2" t="s">
        <v>111</v>
      </c>
      <c r="M160" s="17" t="str">
        <f t="shared" si="12"/>
        <v>,Manual_Q4_2014</v>
      </c>
    </row>
    <row r="161" spans="1:14" x14ac:dyDescent="0.25">
      <c r="A161" s="9">
        <v>56400</v>
      </c>
      <c r="B161" s="18" t="s">
        <v>109</v>
      </c>
      <c r="C161" s="23" t="s">
        <v>90</v>
      </c>
      <c r="D161" s="20" t="str">
        <f t="shared" si="13"/>
        <v>Manual_Q4_2014</v>
      </c>
      <c r="E161" s="18" t="s">
        <v>110</v>
      </c>
      <c r="F161" s="19" t="str">
        <f t="shared" si="11"/>
        <v>Thorax Deflection With Arm Right</v>
      </c>
      <c r="G161" s="31" t="str">
        <f t="shared" si="10"/>
        <v>Manual_Q4_2014</v>
      </c>
      <c r="H161" s="15" t="s">
        <v>19</v>
      </c>
      <c r="I161" s="16" t="s">
        <v>19</v>
      </c>
      <c r="J161" s="16" t="s">
        <v>19</v>
      </c>
      <c r="K161" s="16" t="s">
        <v>19</v>
      </c>
      <c r="L161" s="2" t="s">
        <v>111</v>
      </c>
      <c r="M161" s="17" t="str">
        <f t="shared" si="12"/>
        <v>,Manual_Q4_2014</v>
      </c>
    </row>
    <row r="162" spans="1:14" x14ac:dyDescent="0.25">
      <c r="A162" s="9">
        <v>56400</v>
      </c>
      <c r="B162" s="18" t="s">
        <v>109</v>
      </c>
      <c r="C162" s="23" t="s">
        <v>91</v>
      </c>
      <c r="D162" s="20" t="str">
        <f t="shared" si="13"/>
        <v>Manual_Q4_2014</v>
      </c>
      <c r="E162" s="18" t="s">
        <v>110</v>
      </c>
      <c r="F162" s="19" t="str">
        <f t="shared" si="11"/>
        <v>Thorax Deflection Without Arm Left</v>
      </c>
      <c r="G162" s="31" t="str">
        <f t="shared" si="10"/>
        <v>Manual_Q4_2014</v>
      </c>
      <c r="H162" s="15" t="s">
        <v>19</v>
      </c>
      <c r="I162" s="16" t="s">
        <v>19</v>
      </c>
      <c r="J162" s="16" t="s">
        <v>19</v>
      </c>
      <c r="K162" s="16" t="s">
        <v>19</v>
      </c>
      <c r="L162" s="2" t="s">
        <v>111</v>
      </c>
      <c r="M162" s="17" t="str">
        <f t="shared" si="12"/>
        <v>,Manual_Q4_2014</v>
      </c>
    </row>
    <row r="163" spans="1:14" ht="15.75" thickBot="1" x14ac:dyDescent="0.3">
      <c r="A163" s="9">
        <v>56400</v>
      </c>
      <c r="B163" s="25" t="s">
        <v>109</v>
      </c>
      <c r="C163" s="33" t="s">
        <v>92</v>
      </c>
      <c r="D163" s="27" t="str">
        <f t="shared" si="13"/>
        <v>Manual_Q4_2014</v>
      </c>
      <c r="E163" s="25" t="s">
        <v>110</v>
      </c>
      <c r="F163" s="26" t="str">
        <f t="shared" si="11"/>
        <v>Thorax Deflection Without Arm Right</v>
      </c>
      <c r="G163" s="35" t="str">
        <f t="shared" si="10"/>
        <v>Manual_Q4_2014</v>
      </c>
      <c r="H163" s="15" t="s">
        <v>19</v>
      </c>
      <c r="I163" s="16" t="s">
        <v>19</v>
      </c>
      <c r="J163" s="16" t="s">
        <v>19</v>
      </c>
      <c r="K163" s="16" t="s">
        <v>19</v>
      </c>
      <c r="L163" s="2" t="s">
        <v>111</v>
      </c>
      <c r="M163" s="17" t="str">
        <f t="shared" si="12"/>
        <v>,Manual_Q4_2014</v>
      </c>
    </row>
    <row r="164" spans="1:14" x14ac:dyDescent="0.25">
      <c r="A164" s="9">
        <v>56600</v>
      </c>
      <c r="B164" s="10" t="s">
        <v>112</v>
      </c>
      <c r="C164" s="50" t="s">
        <v>16</v>
      </c>
      <c r="D164" s="12" t="str">
        <f t="shared" si="13"/>
        <v>Manual_Q6_2014</v>
      </c>
      <c r="E164" s="10" t="s">
        <v>113</v>
      </c>
      <c r="F164" s="11" t="str">
        <f t="shared" si="11"/>
        <v>Head Drop Test Frontal</v>
      </c>
      <c r="G164" s="30" t="str">
        <f t="shared" si="10"/>
        <v>Manual_Q6_2014</v>
      </c>
      <c r="H164" s="15" t="s">
        <v>19</v>
      </c>
      <c r="I164" s="16" t="s">
        <v>19</v>
      </c>
      <c r="J164" s="16" t="s">
        <v>19</v>
      </c>
      <c r="K164" s="16" t="s">
        <v>19</v>
      </c>
      <c r="L164" s="2" t="s">
        <v>114</v>
      </c>
      <c r="M164" s="17" t="str">
        <f t="shared" si="12"/>
        <v>,Manual_Q6_2014</v>
      </c>
    </row>
    <row r="165" spans="1:14" x14ac:dyDescent="0.25">
      <c r="A165" s="9">
        <v>56600</v>
      </c>
      <c r="B165" s="18" t="s">
        <v>112</v>
      </c>
      <c r="C165" s="23" t="s">
        <v>60</v>
      </c>
      <c r="D165" s="20" t="str">
        <f t="shared" si="13"/>
        <v>Manual_Q6_2014</v>
      </c>
      <c r="E165" s="18" t="s">
        <v>113</v>
      </c>
      <c r="F165" s="19" t="str">
        <f t="shared" si="11"/>
        <v>Head Drop Test Left</v>
      </c>
      <c r="G165" s="31" t="str">
        <f t="shared" si="10"/>
        <v>Manual_Q6_2014</v>
      </c>
      <c r="H165" s="15" t="s">
        <v>19</v>
      </c>
      <c r="I165" s="16" t="s">
        <v>19</v>
      </c>
      <c r="J165" s="16" t="s">
        <v>19</v>
      </c>
      <c r="K165" s="16" t="s">
        <v>19</v>
      </c>
      <c r="L165" s="2" t="s">
        <v>114</v>
      </c>
      <c r="M165" s="17" t="str">
        <f t="shared" si="12"/>
        <v>,Manual_Q6_2014</v>
      </c>
    </row>
    <row r="166" spans="1:14" x14ac:dyDescent="0.25">
      <c r="A166" s="9">
        <v>56600</v>
      </c>
      <c r="B166" s="18" t="s">
        <v>112</v>
      </c>
      <c r="C166" s="23" t="s">
        <v>63</v>
      </c>
      <c r="D166" s="20" t="str">
        <f t="shared" si="13"/>
        <v>Manual_Q6_2014</v>
      </c>
      <c r="E166" s="18" t="s">
        <v>113</v>
      </c>
      <c r="F166" s="19" t="str">
        <f t="shared" si="11"/>
        <v>Head Drop Test Right</v>
      </c>
      <c r="G166" s="31" t="str">
        <f t="shared" si="10"/>
        <v>Manual_Q6_2014</v>
      </c>
      <c r="H166" s="15" t="s">
        <v>19</v>
      </c>
      <c r="I166" s="16" t="s">
        <v>19</v>
      </c>
      <c r="J166" s="16" t="s">
        <v>19</v>
      </c>
      <c r="K166" s="16" t="s">
        <v>19</v>
      </c>
      <c r="L166" s="2" t="s">
        <v>114</v>
      </c>
      <c r="M166" s="17" t="str">
        <f t="shared" si="12"/>
        <v>,Manual_Q6_2014</v>
      </c>
    </row>
    <row r="167" spans="1:14" x14ac:dyDescent="0.25">
      <c r="A167" s="9">
        <v>56600</v>
      </c>
      <c r="B167" s="18" t="s">
        <v>112</v>
      </c>
      <c r="C167" s="19" t="s">
        <v>20</v>
      </c>
      <c r="D167" s="20" t="str">
        <f t="shared" si="13"/>
        <v>Manual_Q6_2014</v>
      </c>
      <c r="E167" s="18" t="s">
        <v>113</v>
      </c>
      <c r="F167" s="19" t="str">
        <f t="shared" si="11"/>
        <v>Neck Flexion</v>
      </c>
      <c r="G167" s="31" t="str">
        <f t="shared" si="10"/>
        <v>Manual_Q6_2014</v>
      </c>
      <c r="H167" s="15" t="s">
        <v>19</v>
      </c>
      <c r="I167" s="16" t="s">
        <v>19</v>
      </c>
      <c r="J167" s="16" t="s">
        <v>19</v>
      </c>
      <c r="K167" s="16" t="s">
        <v>19</v>
      </c>
      <c r="L167" s="2" t="s">
        <v>114</v>
      </c>
      <c r="M167" s="17" t="str">
        <f t="shared" si="12"/>
        <v>,Manual_Q6_2014</v>
      </c>
    </row>
    <row r="168" spans="1:14" x14ac:dyDescent="0.25">
      <c r="A168" s="9">
        <v>56600</v>
      </c>
      <c r="B168" s="18" t="s">
        <v>112</v>
      </c>
      <c r="C168" s="23" t="s">
        <v>64</v>
      </c>
      <c r="D168" s="20" t="str">
        <f t="shared" si="13"/>
        <v>Manual_Q6_2014</v>
      </c>
      <c r="E168" s="18" t="s">
        <v>113</v>
      </c>
      <c r="F168" s="19" t="str">
        <f t="shared" si="11"/>
        <v>Neck Flexion Left</v>
      </c>
      <c r="G168" s="31" t="str">
        <f t="shared" si="10"/>
        <v>Manual_Q6_2014</v>
      </c>
      <c r="H168" s="15" t="s">
        <v>19</v>
      </c>
      <c r="I168" s="16" t="s">
        <v>19</v>
      </c>
      <c r="J168" s="16" t="s">
        <v>19</v>
      </c>
      <c r="K168" s="16" t="s">
        <v>19</v>
      </c>
      <c r="L168" s="2" t="s">
        <v>114</v>
      </c>
      <c r="M168" s="17" t="str">
        <f t="shared" si="12"/>
        <v>,Manual_Q6_2014</v>
      </c>
    </row>
    <row r="169" spans="1:14" x14ac:dyDescent="0.25">
      <c r="A169" s="9">
        <v>56600</v>
      </c>
      <c r="B169" s="18" t="s">
        <v>112</v>
      </c>
      <c r="C169" s="23" t="s">
        <v>65</v>
      </c>
      <c r="D169" s="20" t="str">
        <f t="shared" si="13"/>
        <v>Manual_Q6_2014</v>
      </c>
      <c r="E169" s="18" t="s">
        <v>113</v>
      </c>
      <c r="F169" s="19" t="str">
        <f t="shared" si="11"/>
        <v>Neck Flexion Right</v>
      </c>
      <c r="G169" s="31" t="str">
        <f t="shared" si="10"/>
        <v>Manual_Q6_2014</v>
      </c>
      <c r="H169" s="15" t="s">
        <v>19</v>
      </c>
      <c r="I169" s="16" t="s">
        <v>19</v>
      </c>
      <c r="J169" s="16" t="s">
        <v>19</v>
      </c>
      <c r="K169" s="16" t="s">
        <v>19</v>
      </c>
      <c r="L169" s="2" t="s">
        <v>114</v>
      </c>
      <c r="M169" s="17" t="str">
        <f t="shared" si="12"/>
        <v>,Manual_Q6_2014</v>
      </c>
    </row>
    <row r="170" spans="1:14" x14ac:dyDescent="0.25">
      <c r="A170" s="9">
        <v>56600</v>
      </c>
      <c r="B170" s="18" t="s">
        <v>112</v>
      </c>
      <c r="C170" s="23" t="s">
        <v>103</v>
      </c>
      <c r="D170" s="20" t="str">
        <f t="shared" si="13"/>
        <v>Manual_Q6_2014</v>
      </c>
      <c r="E170" s="18" t="s">
        <v>113</v>
      </c>
      <c r="F170" s="19" t="str">
        <f t="shared" si="11"/>
        <v>Spine Test Frontal</v>
      </c>
      <c r="G170" s="31" t="str">
        <f t="shared" si="10"/>
        <v>Manual_Q6_2014</v>
      </c>
      <c r="H170" s="15" t="s">
        <v>19</v>
      </c>
      <c r="I170" s="16" t="s">
        <v>19</v>
      </c>
      <c r="J170" s="16" t="s">
        <v>19</v>
      </c>
      <c r="K170" s="16" t="s">
        <v>19</v>
      </c>
      <c r="L170" s="2" t="s">
        <v>114</v>
      </c>
      <c r="M170" s="17" t="str">
        <f t="shared" si="12"/>
        <v>,Manual_Q6_2014</v>
      </c>
    </row>
    <row r="171" spans="1:14" x14ac:dyDescent="0.25">
      <c r="A171" s="9">
        <v>56600</v>
      </c>
      <c r="B171" s="18" t="s">
        <v>112</v>
      </c>
      <c r="C171" s="23" t="s">
        <v>104</v>
      </c>
      <c r="D171" s="20" t="str">
        <f t="shared" si="13"/>
        <v>Manual_Q6_2014</v>
      </c>
      <c r="E171" s="18" t="s">
        <v>113</v>
      </c>
      <c r="F171" s="19" t="str">
        <f t="shared" si="11"/>
        <v>Spine Test Lateral</v>
      </c>
      <c r="G171" s="31" t="str">
        <f t="shared" si="10"/>
        <v>Manual_Q6_2014</v>
      </c>
      <c r="H171" s="15" t="s">
        <v>19</v>
      </c>
      <c r="I171" s="16" t="s">
        <v>19</v>
      </c>
      <c r="J171" s="16" t="s">
        <v>19</v>
      </c>
      <c r="K171" s="16" t="s">
        <v>19</v>
      </c>
      <c r="L171" s="2" t="s">
        <v>114</v>
      </c>
      <c r="M171" s="17" t="str">
        <f t="shared" si="12"/>
        <v>,Manual_Q6_2014</v>
      </c>
    </row>
    <row r="172" spans="1:14" x14ac:dyDescent="0.25">
      <c r="A172" s="9">
        <v>56600</v>
      </c>
      <c r="B172" s="18" t="s">
        <v>112</v>
      </c>
      <c r="C172" s="23" t="s">
        <v>105</v>
      </c>
      <c r="D172" s="20" t="str">
        <f t="shared" si="13"/>
        <v>Manual_Q6_2014</v>
      </c>
      <c r="E172" s="18" t="s">
        <v>113</v>
      </c>
      <c r="F172" s="19" t="str">
        <f t="shared" si="11"/>
        <v>Abdomen Weight Test</v>
      </c>
      <c r="G172" s="31" t="str">
        <f t="shared" si="10"/>
        <v>Manual_Q6_2014</v>
      </c>
      <c r="H172" s="15" t="s">
        <v>19</v>
      </c>
      <c r="I172" s="16" t="s">
        <v>19</v>
      </c>
      <c r="J172" s="16" t="s">
        <v>19</v>
      </c>
      <c r="K172" s="16" t="s">
        <v>19</v>
      </c>
      <c r="L172" s="2" t="s">
        <v>114</v>
      </c>
      <c r="M172" s="17" t="str">
        <f t="shared" si="12"/>
        <v>,Manual_Q6_2014</v>
      </c>
    </row>
    <row r="173" spans="1:14" x14ac:dyDescent="0.25">
      <c r="A173" s="9">
        <v>56600</v>
      </c>
      <c r="B173" s="18" t="s">
        <v>112</v>
      </c>
      <c r="C173" s="23" t="s">
        <v>89</v>
      </c>
      <c r="D173" s="20" t="str">
        <f t="shared" si="13"/>
        <v>Manual_Q6_2014</v>
      </c>
      <c r="E173" s="18" t="s">
        <v>113</v>
      </c>
      <c r="F173" s="19" t="str">
        <f t="shared" si="11"/>
        <v>Thorax Deflection With Arm Left</v>
      </c>
      <c r="G173" s="31" t="str">
        <f t="shared" si="10"/>
        <v>Manual_Q6_2014</v>
      </c>
      <c r="H173" s="15" t="s">
        <v>19</v>
      </c>
      <c r="I173" s="16" t="s">
        <v>19</v>
      </c>
      <c r="J173" s="16" t="s">
        <v>19</v>
      </c>
      <c r="K173" s="16" t="s">
        <v>19</v>
      </c>
      <c r="L173" s="2" t="s">
        <v>114</v>
      </c>
      <c r="M173" s="17" t="str">
        <f t="shared" si="12"/>
        <v>,Manual_Q6_2014</v>
      </c>
    </row>
    <row r="174" spans="1:14" x14ac:dyDescent="0.25">
      <c r="A174" s="9">
        <v>56600</v>
      </c>
      <c r="B174" s="18" t="s">
        <v>112</v>
      </c>
      <c r="C174" s="23" t="s">
        <v>90</v>
      </c>
      <c r="D174" s="20" t="str">
        <f t="shared" si="13"/>
        <v>Manual_Q6_2014</v>
      </c>
      <c r="E174" s="18" t="s">
        <v>113</v>
      </c>
      <c r="F174" s="19" t="str">
        <f t="shared" si="11"/>
        <v>Thorax Deflection With Arm Right</v>
      </c>
      <c r="G174" s="31" t="str">
        <f t="shared" si="10"/>
        <v>Manual_Q6_2014</v>
      </c>
      <c r="H174" s="15" t="s">
        <v>19</v>
      </c>
      <c r="I174" s="16" t="s">
        <v>19</v>
      </c>
      <c r="J174" s="16" t="s">
        <v>19</v>
      </c>
      <c r="K174" s="16" t="s">
        <v>19</v>
      </c>
      <c r="L174" s="2" t="s">
        <v>114</v>
      </c>
      <c r="M174" s="17" t="str">
        <f t="shared" si="12"/>
        <v>,Manual_Q6_2014</v>
      </c>
    </row>
    <row r="175" spans="1:14" ht="15.75" thickBot="1" x14ac:dyDescent="0.3">
      <c r="A175" s="9">
        <v>56600</v>
      </c>
      <c r="B175" s="25" t="s">
        <v>112</v>
      </c>
      <c r="C175" s="33" t="s">
        <v>22</v>
      </c>
      <c r="D175" s="27" t="str">
        <f>IF(MID(M175,1,1)=",",MID(M175,2,100),M175)</f>
        <v>Manual_Q6_2014</v>
      </c>
      <c r="E175" s="25" t="s">
        <v>113</v>
      </c>
      <c r="F175" s="26" t="str">
        <f t="shared" si="11"/>
        <v>Thorax Deflection</v>
      </c>
      <c r="G175" s="35" t="str">
        <f t="shared" si="10"/>
        <v>Manual_Q6_2014</v>
      </c>
      <c r="H175" s="15" t="s">
        <v>19</v>
      </c>
      <c r="I175" s="16" t="s">
        <v>19</v>
      </c>
      <c r="J175" s="16" t="s">
        <v>19</v>
      </c>
      <c r="K175" s="16" t="s">
        <v>19</v>
      </c>
      <c r="L175" s="2" t="s">
        <v>114</v>
      </c>
      <c r="M175" s="17" t="str">
        <f t="shared" si="12"/>
        <v>,Manual_Q6_2014</v>
      </c>
      <c r="N175" s="52"/>
    </row>
    <row r="176" spans="1:14" ht="15.75" thickBot="1" x14ac:dyDescent="0.3">
      <c r="A176" s="9">
        <v>57100</v>
      </c>
      <c r="B176" s="53" t="s">
        <v>115</v>
      </c>
      <c r="C176" s="54" t="s">
        <v>16</v>
      </c>
      <c r="D176" s="69" t="str">
        <f>IF(MID(M176,1,1)=",",MID(M176,2,100),M176)</f>
        <v>Part572_L</v>
      </c>
      <c r="E176" s="53" t="s">
        <v>116</v>
      </c>
      <c r="F176" s="55" t="str">
        <f>IF(ISBLANK(C176),"",C176)</f>
        <v>Head Drop Test Frontal</v>
      </c>
      <c r="G176" s="56" t="str">
        <f t="shared" si="10"/>
        <v>Part572_L</v>
      </c>
      <c r="H176" s="15" t="s">
        <v>117</v>
      </c>
      <c r="I176" s="16" t="s">
        <v>19</v>
      </c>
      <c r="J176" s="16" t="s">
        <v>19</v>
      </c>
      <c r="K176" s="16" t="s">
        <v>19</v>
      </c>
      <c r="L176" s="16" t="s">
        <v>19</v>
      </c>
      <c r="M176" s="17" t="str">
        <f t="shared" si="12"/>
        <v>Part572_L</v>
      </c>
    </row>
    <row r="177" spans="1:13" x14ac:dyDescent="0.25">
      <c r="A177" s="9">
        <v>57200</v>
      </c>
      <c r="B177" s="10" t="s">
        <v>118</v>
      </c>
      <c r="C177" s="50" t="s">
        <v>119</v>
      </c>
      <c r="D177" s="12" t="str">
        <f t="shared" ref="D177:D209" si="14">IF(MID(M177,1,1)=",",MID(M177,2,100),M177)</f>
        <v>GTR_9_2009,EC_631_2009,GB_24550_2009</v>
      </c>
      <c r="E177" s="10" t="s">
        <v>120</v>
      </c>
      <c r="F177" s="11" t="str">
        <f t="shared" ref="F177:F209" si="15">IF(ISBLANK(C177),"",C177)</f>
        <v>Static Bending Test</v>
      </c>
      <c r="G177" s="30" t="str">
        <f t="shared" si="10"/>
        <v>GTR_9_2009,EC_631_2009,GB_24550_2009</v>
      </c>
      <c r="H177" s="15" t="s">
        <v>19</v>
      </c>
      <c r="I177" s="16" t="s">
        <v>19</v>
      </c>
      <c r="J177" s="16" t="s">
        <v>19</v>
      </c>
      <c r="K177" s="16" t="s">
        <v>19</v>
      </c>
      <c r="L177" s="16" t="s">
        <v>121</v>
      </c>
      <c r="M177" s="17" t="str">
        <f t="shared" si="12"/>
        <v>,GTR_9_2009,EC_631_2009,GB_24550_2009</v>
      </c>
    </row>
    <row r="178" spans="1:13" x14ac:dyDescent="0.25">
      <c r="A178" s="9">
        <v>57200</v>
      </c>
      <c r="B178" s="18" t="s">
        <v>118</v>
      </c>
      <c r="C178" s="23" t="s">
        <v>122</v>
      </c>
      <c r="D178" s="43" t="str">
        <f t="shared" si="14"/>
        <v>GTR_9_2009,EC_631_2009,GB_24550_2009</v>
      </c>
      <c r="E178" s="18" t="s">
        <v>120</v>
      </c>
      <c r="F178" s="42" t="str">
        <f t="shared" si="15"/>
        <v>Static Shearing Test</v>
      </c>
      <c r="G178" s="44" t="str">
        <f t="shared" si="10"/>
        <v>GTR_9_2009,EC_631_2009,GB_24550_2009</v>
      </c>
      <c r="H178" s="15" t="s">
        <v>19</v>
      </c>
      <c r="I178" s="16" t="s">
        <v>19</v>
      </c>
      <c r="J178" s="16" t="s">
        <v>19</v>
      </c>
      <c r="K178" s="16" t="s">
        <v>19</v>
      </c>
      <c r="L178" s="16" t="s">
        <v>121</v>
      </c>
      <c r="M178" s="17" t="str">
        <f t="shared" si="12"/>
        <v>,GTR_9_2009,EC_631_2009,GB_24550_2009</v>
      </c>
    </row>
    <row r="179" spans="1:13" ht="15.75" thickBot="1" x14ac:dyDescent="0.3">
      <c r="A179" s="9">
        <v>57200</v>
      </c>
      <c r="B179" s="25" t="s">
        <v>118</v>
      </c>
      <c r="C179" s="33" t="s">
        <v>123</v>
      </c>
      <c r="D179" s="68" t="str">
        <f t="shared" si="14"/>
        <v>GTR_9_2009,EC_631_2009,GB_24550_2009</v>
      </c>
      <c r="E179" s="25" t="s">
        <v>120</v>
      </c>
      <c r="F179" s="57" t="str">
        <f t="shared" si="15"/>
        <v>Dynamic Bending  Test</v>
      </c>
      <c r="G179" s="58" t="str">
        <f t="shared" si="10"/>
        <v>GTR_9_2009,EC_631_2009,GB_24550_2009</v>
      </c>
      <c r="H179" s="15" t="s">
        <v>19</v>
      </c>
      <c r="I179" s="16" t="s">
        <v>19</v>
      </c>
      <c r="J179" s="16" t="s">
        <v>19</v>
      </c>
      <c r="K179" s="16" t="s">
        <v>19</v>
      </c>
      <c r="L179" s="16" t="s">
        <v>121</v>
      </c>
      <c r="M179" s="17" t="str">
        <f t="shared" si="12"/>
        <v>,GTR_9_2009,EC_631_2009,GB_24550_2009</v>
      </c>
    </row>
    <row r="180" spans="1:13" ht="15.75" thickBot="1" x14ac:dyDescent="0.3">
      <c r="A180" s="9">
        <v>57300</v>
      </c>
      <c r="B180" s="53" t="s">
        <v>124</v>
      </c>
      <c r="C180" s="54" t="s">
        <v>123</v>
      </c>
      <c r="D180" s="69" t="str">
        <f t="shared" si="14"/>
        <v>GTR_9_2009,EC_631_2009,GB_24550_2009</v>
      </c>
      <c r="E180" s="53" t="s">
        <v>125</v>
      </c>
      <c r="F180" s="55" t="str">
        <f t="shared" si="15"/>
        <v>Dynamic Bending  Test</v>
      </c>
      <c r="G180" s="56" t="str">
        <f t="shared" si="10"/>
        <v>GTR_9_2009,EC_631_2009,GB_24550_2009</v>
      </c>
      <c r="H180" s="15" t="s">
        <v>19</v>
      </c>
      <c r="I180" s="16" t="s">
        <v>19</v>
      </c>
      <c r="J180" s="16" t="s">
        <v>19</v>
      </c>
      <c r="K180" s="16" t="s">
        <v>19</v>
      </c>
      <c r="L180" s="16" t="s">
        <v>121</v>
      </c>
      <c r="M180" s="17" t="str">
        <f t="shared" si="12"/>
        <v>,GTR_9_2009,EC_631_2009,GB_24550_2009</v>
      </c>
    </row>
    <row r="181" spans="1:13" ht="15.75" thickBot="1" x14ac:dyDescent="0.3">
      <c r="A181" s="9">
        <v>57400</v>
      </c>
      <c r="B181" s="53" t="s">
        <v>126</v>
      </c>
      <c r="C181" s="54" t="s">
        <v>127</v>
      </c>
      <c r="D181" s="69" t="str">
        <f t="shared" si="14"/>
        <v>GTR_9_2009,EC_631_2009,GB_24550_2009</v>
      </c>
      <c r="E181" s="53" t="s">
        <v>128</v>
      </c>
      <c r="F181" s="55" t="str">
        <f t="shared" si="15"/>
        <v>Head Drop Test</v>
      </c>
      <c r="G181" s="56" t="str">
        <f t="shared" si="10"/>
        <v>GTR_9_2009,EC_631_2009,GB_24550_2009</v>
      </c>
      <c r="H181" s="15" t="s">
        <v>19</v>
      </c>
      <c r="I181" s="16" t="s">
        <v>19</v>
      </c>
      <c r="J181" s="16" t="s">
        <v>19</v>
      </c>
      <c r="K181" s="16" t="s">
        <v>19</v>
      </c>
      <c r="L181" s="16" t="s">
        <v>121</v>
      </c>
      <c r="M181" s="17" t="str">
        <f t="shared" si="12"/>
        <v>,GTR_9_2009,EC_631_2009,GB_24550_2009</v>
      </c>
    </row>
    <row r="182" spans="1:13" ht="15.75" thickBot="1" x14ac:dyDescent="0.3">
      <c r="A182" s="9">
        <v>57400</v>
      </c>
      <c r="B182" s="53" t="s">
        <v>129</v>
      </c>
      <c r="C182" s="54" t="s">
        <v>127</v>
      </c>
      <c r="D182" s="69" t="str">
        <f t="shared" si="14"/>
        <v>GTR_9_2009,EC_631_2009,GB_24550_2009</v>
      </c>
      <c r="E182" s="53" t="s">
        <v>130</v>
      </c>
      <c r="F182" s="55" t="str">
        <f t="shared" si="15"/>
        <v>Head Drop Test</v>
      </c>
      <c r="G182" s="56" t="str">
        <f t="shared" si="10"/>
        <v>GTR_9_2009,EC_631_2009,GB_24550_2009</v>
      </c>
      <c r="H182" s="15" t="s">
        <v>19</v>
      </c>
      <c r="I182" s="16" t="s">
        <v>19</v>
      </c>
      <c r="J182" s="16" t="s">
        <v>19</v>
      </c>
      <c r="K182" s="16" t="s">
        <v>19</v>
      </c>
      <c r="L182" s="16" t="s">
        <v>121</v>
      </c>
      <c r="M182" s="17" t="str">
        <f t="shared" si="12"/>
        <v>,GTR_9_2009,EC_631_2009,GB_24550_2009</v>
      </c>
    </row>
    <row r="183" spans="1:13" x14ac:dyDescent="0.25">
      <c r="A183" s="9">
        <v>57500</v>
      </c>
      <c r="B183" s="10" t="s">
        <v>131</v>
      </c>
      <c r="C183" s="50" t="s">
        <v>132</v>
      </c>
      <c r="D183" s="12" t="str">
        <f t="shared" si="14"/>
        <v>JNCAP_PedestrianLeg_2011</v>
      </c>
      <c r="E183" s="10" t="s">
        <v>133</v>
      </c>
      <c r="F183" s="11" t="str">
        <f t="shared" si="15"/>
        <v>Static Femur Test</v>
      </c>
      <c r="G183" s="30" t="str">
        <f t="shared" si="10"/>
        <v>JNCAP_PedestrianLeg_2011</v>
      </c>
      <c r="H183" s="15" t="s">
        <v>19</v>
      </c>
      <c r="I183" s="16" t="s">
        <v>19</v>
      </c>
      <c r="J183" s="16" t="s">
        <v>19</v>
      </c>
      <c r="K183" s="16" t="s">
        <v>19</v>
      </c>
      <c r="L183" s="16" t="s">
        <v>134</v>
      </c>
      <c r="M183" s="17" t="str">
        <f t="shared" si="12"/>
        <v>,JNCAP_PedestrianLeg_2011</v>
      </c>
    </row>
    <row r="184" spans="1:13" x14ac:dyDescent="0.25">
      <c r="A184" s="9">
        <v>57500</v>
      </c>
      <c r="B184" s="18" t="s">
        <v>131</v>
      </c>
      <c r="C184" s="23" t="s">
        <v>135</v>
      </c>
      <c r="D184" s="43" t="str">
        <f t="shared" si="14"/>
        <v>JNCAP_PedestrianLeg_2011</v>
      </c>
      <c r="E184" s="18" t="s">
        <v>133</v>
      </c>
      <c r="F184" s="42" t="str">
        <f t="shared" si="15"/>
        <v>Static Tibia Test</v>
      </c>
      <c r="G184" s="44" t="str">
        <f t="shared" si="10"/>
        <v>JNCAP_PedestrianLeg_2011</v>
      </c>
      <c r="H184" s="15" t="s">
        <v>19</v>
      </c>
      <c r="I184" s="16" t="s">
        <v>19</v>
      </c>
      <c r="J184" s="16" t="s">
        <v>19</v>
      </c>
      <c r="K184" s="16" t="s">
        <v>19</v>
      </c>
      <c r="L184" s="16" t="s">
        <v>134</v>
      </c>
      <c r="M184" s="17" t="str">
        <f t="shared" si="12"/>
        <v>,JNCAP_PedestrianLeg_2011</v>
      </c>
    </row>
    <row r="185" spans="1:13" x14ac:dyDescent="0.25">
      <c r="A185" s="9">
        <v>57500</v>
      </c>
      <c r="B185" s="18" t="s">
        <v>131</v>
      </c>
      <c r="C185" s="23" t="s">
        <v>136</v>
      </c>
      <c r="D185" s="43" t="str">
        <f t="shared" si="14"/>
        <v>JNCAP_PedestrianLeg_2011</v>
      </c>
      <c r="E185" s="18" t="s">
        <v>133</v>
      </c>
      <c r="F185" s="42" t="str">
        <f t="shared" si="15"/>
        <v>Static Knee Joint Test</v>
      </c>
      <c r="G185" s="44" t="str">
        <f t="shared" si="10"/>
        <v>JNCAP_PedestrianLeg_2011</v>
      </c>
      <c r="H185" s="15" t="s">
        <v>19</v>
      </c>
      <c r="I185" s="16" t="s">
        <v>19</v>
      </c>
      <c r="J185" s="16" t="s">
        <v>19</v>
      </c>
      <c r="K185" s="16" t="s">
        <v>19</v>
      </c>
      <c r="L185" s="16" t="s">
        <v>134</v>
      </c>
      <c r="M185" s="17" t="str">
        <f t="shared" si="12"/>
        <v>,JNCAP_PedestrianLeg_2011</v>
      </c>
    </row>
    <row r="186" spans="1:13" x14ac:dyDescent="0.25">
      <c r="A186" s="9">
        <v>57500</v>
      </c>
      <c r="B186" s="18" t="s">
        <v>131</v>
      </c>
      <c r="C186" s="23" t="s">
        <v>137</v>
      </c>
      <c r="D186" s="43" t="str">
        <f t="shared" si="14"/>
        <v>JNCAP_PedestrianLeg_2011</v>
      </c>
      <c r="E186" s="18" t="s">
        <v>133</v>
      </c>
      <c r="F186" s="42" t="str">
        <f t="shared" si="15"/>
        <v>Dynamic Pendulum Test</v>
      </c>
      <c r="G186" s="44" t="str">
        <f t="shared" si="10"/>
        <v>JNCAP_PedestrianLeg_2011</v>
      </c>
      <c r="H186" s="15" t="s">
        <v>19</v>
      </c>
      <c r="I186" s="16" t="s">
        <v>19</v>
      </c>
      <c r="J186" s="16" t="s">
        <v>19</v>
      </c>
      <c r="K186" s="16" t="s">
        <v>19</v>
      </c>
      <c r="L186" s="16" t="s">
        <v>134</v>
      </c>
      <c r="M186" s="17" t="str">
        <f t="shared" si="12"/>
        <v>,JNCAP_PedestrianLeg_2011</v>
      </c>
    </row>
    <row r="187" spans="1:13" ht="15.75" thickBot="1" x14ac:dyDescent="0.3">
      <c r="A187" s="9">
        <v>57500</v>
      </c>
      <c r="B187" s="25" t="s">
        <v>131</v>
      </c>
      <c r="C187" s="33" t="s">
        <v>138</v>
      </c>
      <c r="D187" s="68" t="str">
        <f t="shared" si="14"/>
        <v>JNCAP_PedestrianLeg_2011</v>
      </c>
      <c r="E187" s="25" t="s">
        <v>133</v>
      </c>
      <c r="F187" s="57" t="str">
        <f t="shared" si="15"/>
        <v>Inverse Dynamic Test</v>
      </c>
      <c r="G187" s="58" t="str">
        <f t="shared" si="10"/>
        <v>JNCAP_PedestrianLeg_2011</v>
      </c>
      <c r="H187" s="15" t="s">
        <v>19</v>
      </c>
      <c r="I187" s="16" t="s">
        <v>19</v>
      </c>
      <c r="J187" s="16" t="s">
        <v>19</v>
      </c>
      <c r="K187" s="16" t="s">
        <v>19</v>
      </c>
      <c r="L187" s="16" t="s">
        <v>134</v>
      </c>
      <c r="M187" s="17" t="str">
        <f t="shared" si="12"/>
        <v>,JNCAP_PedestrianLeg_2011</v>
      </c>
    </row>
    <row r="188" spans="1:13" x14ac:dyDescent="0.25">
      <c r="A188" s="9">
        <v>52000</v>
      </c>
      <c r="B188" s="10" t="s">
        <v>139</v>
      </c>
      <c r="C188" s="50" t="s">
        <v>140</v>
      </c>
      <c r="D188" s="12" t="str">
        <f t="shared" si="14"/>
        <v>Manual_TH_2005</v>
      </c>
      <c r="E188" s="10" t="s">
        <v>141</v>
      </c>
      <c r="F188" s="11" t="str">
        <f t="shared" si="15"/>
        <v>Head Impact Test</v>
      </c>
      <c r="G188" s="30" t="str">
        <f t="shared" si="10"/>
        <v>Manual_TH_2005</v>
      </c>
      <c r="H188" s="15" t="s">
        <v>19</v>
      </c>
      <c r="I188" s="16" t="s">
        <v>19</v>
      </c>
      <c r="J188" s="16" t="s">
        <v>19</v>
      </c>
      <c r="K188" s="16" t="s">
        <v>19</v>
      </c>
      <c r="L188" s="16" t="s">
        <v>142</v>
      </c>
      <c r="M188" s="17" t="str">
        <f t="shared" si="12"/>
        <v>,Manual_TH_2005</v>
      </c>
    </row>
    <row r="189" spans="1:13" x14ac:dyDescent="0.25">
      <c r="A189" s="9">
        <v>52000</v>
      </c>
      <c r="B189" s="18" t="s">
        <v>139</v>
      </c>
      <c r="C189" s="23" t="s">
        <v>16</v>
      </c>
      <c r="D189" s="20" t="str">
        <f t="shared" si="14"/>
        <v>Manual_TH_2005</v>
      </c>
      <c r="E189" s="18" t="s">
        <v>141</v>
      </c>
      <c r="F189" s="19" t="str">
        <f t="shared" si="15"/>
        <v>Head Drop Test Frontal</v>
      </c>
      <c r="G189" s="31" t="str">
        <f t="shared" si="10"/>
        <v>Manual_TH_2005</v>
      </c>
      <c r="H189" s="15" t="s">
        <v>19</v>
      </c>
      <c r="I189" s="16" t="s">
        <v>19</v>
      </c>
      <c r="J189" s="16" t="s">
        <v>19</v>
      </c>
      <c r="K189" s="16" t="s">
        <v>19</v>
      </c>
      <c r="L189" s="16" t="s">
        <v>142</v>
      </c>
      <c r="M189" s="17" t="str">
        <f t="shared" si="12"/>
        <v>,Manual_TH_2005</v>
      </c>
    </row>
    <row r="190" spans="1:13" x14ac:dyDescent="0.25">
      <c r="A190" s="9">
        <v>52000</v>
      </c>
      <c r="B190" s="18" t="s">
        <v>139</v>
      </c>
      <c r="C190" s="19" t="s">
        <v>20</v>
      </c>
      <c r="D190" s="20" t="str">
        <f t="shared" si="14"/>
        <v>Manual_TH_2005</v>
      </c>
      <c r="E190" s="18" t="s">
        <v>141</v>
      </c>
      <c r="F190" s="19" t="str">
        <f t="shared" si="15"/>
        <v>Neck Flexion</v>
      </c>
      <c r="G190" s="31" t="str">
        <f t="shared" si="10"/>
        <v>Manual_TH_2005</v>
      </c>
      <c r="H190" s="15" t="s">
        <v>19</v>
      </c>
      <c r="I190" s="16" t="s">
        <v>19</v>
      </c>
      <c r="J190" s="16" t="s">
        <v>19</v>
      </c>
      <c r="K190" s="16" t="s">
        <v>19</v>
      </c>
      <c r="L190" s="16" t="s">
        <v>142</v>
      </c>
      <c r="M190" s="17" t="str">
        <f t="shared" si="12"/>
        <v>,Manual_TH_2005</v>
      </c>
    </row>
    <row r="191" spans="1:13" x14ac:dyDescent="0.25">
      <c r="A191" s="9">
        <v>52000</v>
      </c>
      <c r="B191" s="18" t="s">
        <v>139</v>
      </c>
      <c r="C191" s="19" t="s">
        <v>21</v>
      </c>
      <c r="D191" s="20" t="str">
        <f t="shared" si="14"/>
        <v>Manual_TH_2005</v>
      </c>
      <c r="E191" s="18" t="s">
        <v>141</v>
      </c>
      <c r="F191" s="19" t="str">
        <f t="shared" si="15"/>
        <v>Neck Extension</v>
      </c>
      <c r="G191" s="31" t="str">
        <f t="shared" si="10"/>
        <v>Manual_TH_2005</v>
      </c>
      <c r="H191" s="15" t="s">
        <v>19</v>
      </c>
      <c r="I191" s="16" t="s">
        <v>19</v>
      </c>
      <c r="J191" s="16" t="s">
        <v>19</v>
      </c>
      <c r="K191" s="16" t="s">
        <v>19</v>
      </c>
      <c r="L191" s="16" t="s">
        <v>142</v>
      </c>
      <c r="M191" s="17" t="str">
        <f t="shared" si="12"/>
        <v>,Manual_TH_2005</v>
      </c>
    </row>
    <row r="192" spans="1:13" x14ac:dyDescent="0.25">
      <c r="A192" s="9">
        <v>52000</v>
      </c>
      <c r="B192" s="18" t="s">
        <v>139</v>
      </c>
      <c r="C192" s="23" t="s">
        <v>64</v>
      </c>
      <c r="D192" s="20" t="str">
        <f t="shared" si="14"/>
        <v>Manual_TH_2005</v>
      </c>
      <c r="E192" s="18" t="s">
        <v>141</v>
      </c>
      <c r="F192" s="19" t="str">
        <f t="shared" si="15"/>
        <v>Neck Flexion Left</v>
      </c>
      <c r="G192" s="31" t="str">
        <f t="shared" si="10"/>
        <v>Manual_TH_2005</v>
      </c>
      <c r="H192" s="15" t="s">
        <v>19</v>
      </c>
      <c r="I192" s="16" t="s">
        <v>19</v>
      </c>
      <c r="J192" s="16" t="s">
        <v>19</v>
      </c>
      <c r="K192" s="16" t="s">
        <v>19</v>
      </c>
      <c r="L192" s="16" t="s">
        <v>142</v>
      </c>
      <c r="M192" s="17" t="str">
        <f t="shared" si="12"/>
        <v>,Manual_TH_2005</v>
      </c>
    </row>
    <row r="193" spans="1:13" x14ac:dyDescent="0.25">
      <c r="A193" s="9">
        <v>52000</v>
      </c>
      <c r="B193" s="18" t="s">
        <v>139</v>
      </c>
      <c r="C193" s="23" t="s">
        <v>65</v>
      </c>
      <c r="D193" s="20" t="str">
        <f t="shared" si="14"/>
        <v>Manual_TH_2005</v>
      </c>
      <c r="E193" s="18" t="s">
        <v>141</v>
      </c>
      <c r="F193" s="19" t="str">
        <f t="shared" si="15"/>
        <v>Neck Flexion Right</v>
      </c>
      <c r="G193" s="31" t="str">
        <f t="shared" si="10"/>
        <v>Manual_TH_2005</v>
      </c>
      <c r="H193" s="15" t="s">
        <v>19</v>
      </c>
      <c r="I193" s="16" t="s">
        <v>19</v>
      </c>
      <c r="J193" s="16" t="s">
        <v>19</v>
      </c>
      <c r="K193" s="16" t="s">
        <v>19</v>
      </c>
      <c r="L193" s="16" t="s">
        <v>142</v>
      </c>
      <c r="M193" s="17" t="str">
        <f t="shared" si="12"/>
        <v>,Manual_TH_2005</v>
      </c>
    </row>
    <row r="194" spans="1:13" x14ac:dyDescent="0.25">
      <c r="A194" s="9">
        <v>52000</v>
      </c>
      <c r="B194" s="18" t="s">
        <v>139</v>
      </c>
      <c r="C194" s="23" t="s">
        <v>143</v>
      </c>
      <c r="D194" s="20" t="str">
        <f t="shared" si="14"/>
        <v>Manual_TH_2005</v>
      </c>
      <c r="E194" s="18" t="s">
        <v>141</v>
      </c>
      <c r="F194" s="19" t="str">
        <f t="shared" si="15"/>
        <v>Neck Occipital Condyle Joint Test</v>
      </c>
      <c r="G194" s="31" t="str">
        <f t="shared" si="10"/>
        <v>Manual_TH_2005</v>
      </c>
      <c r="H194" s="15" t="s">
        <v>19</v>
      </c>
      <c r="I194" s="16" t="s">
        <v>19</v>
      </c>
      <c r="J194" s="16" t="s">
        <v>19</v>
      </c>
      <c r="K194" s="16" t="s">
        <v>19</v>
      </c>
      <c r="L194" s="16" t="s">
        <v>142</v>
      </c>
      <c r="M194" s="17" t="str">
        <f t="shared" si="12"/>
        <v>,Manual_TH_2005</v>
      </c>
    </row>
    <row r="195" spans="1:13" x14ac:dyDescent="0.25">
      <c r="A195" s="9">
        <v>52000</v>
      </c>
      <c r="B195" s="18" t="s">
        <v>139</v>
      </c>
      <c r="C195" s="23" t="s">
        <v>144</v>
      </c>
      <c r="D195" s="20" t="str">
        <f t="shared" si="14"/>
        <v>Manual_TH_2005</v>
      </c>
      <c r="E195" s="18" t="s">
        <v>141</v>
      </c>
      <c r="F195" s="19" t="str">
        <f t="shared" si="15"/>
        <v>Upper Ribcage Central Impact</v>
      </c>
      <c r="G195" s="31" t="str">
        <f t="shared" ref="G195:G209" si="16">D195</f>
        <v>Manual_TH_2005</v>
      </c>
      <c r="H195" s="15" t="s">
        <v>19</v>
      </c>
      <c r="I195" s="16" t="s">
        <v>19</v>
      </c>
      <c r="J195" s="16" t="s">
        <v>19</v>
      </c>
      <c r="K195" s="16" t="s">
        <v>19</v>
      </c>
      <c r="L195" s="16" t="s">
        <v>142</v>
      </c>
      <c r="M195" s="17" t="str">
        <f t="shared" si="12"/>
        <v>,Manual_TH_2005</v>
      </c>
    </row>
    <row r="196" spans="1:13" x14ac:dyDescent="0.25">
      <c r="A196" s="9">
        <v>52000</v>
      </c>
      <c r="B196" s="18" t="s">
        <v>139</v>
      </c>
      <c r="C196" s="23" t="s">
        <v>183</v>
      </c>
      <c r="D196" s="20" t="str">
        <f t="shared" si="14"/>
        <v>Manual_TH_2005</v>
      </c>
      <c r="E196" s="18" t="s">
        <v>141</v>
      </c>
      <c r="F196" s="19" t="str">
        <f t="shared" si="15"/>
        <v>Lower Ribcage Oblique Impact</v>
      </c>
      <c r="G196" s="31" t="str">
        <f t="shared" si="16"/>
        <v>Manual_TH_2005</v>
      </c>
      <c r="H196" s="15" t="s">
        <v>19</v>
      </c>
      <c r="I196" s="16" t="s">
        <v>19</v>
      </c>
      <c r="J196" s="16" t="s">
        <v>19</v>
      </c>
      <c r="K196" s="16" t="s">
        <v>19</v>
      </c>
      <c r="L196" s="16" t="s">
        <v>142</v>
      </c>
      <c r="M196" s="17" t="str">
        <f t="shared" si="12"/>
        <v>,Manual_TH_2005</v>
      </c>
    </row>
    <row r="197" spans="1:13" x14ac:dyDescent="0.25">
      <c r="A197" s="9">
        <v>52000</v>
      </c>
      <c r="B197" s="18" t="s">
        <v>139</v>
      </c>
      <c r="C197" s="23" t="s">
        <v>145</v>
      </c>
      <c r="D197" s="20" t="str">
        <f t="shared" si="14"/>
        <v>Manual_TH_2005</v>
      </c>
      <c r="E197" s="18" t="s">
        <v>141</v>
      </c>
      <c r="F197" s="19" t="str">
        <f t="shared" si="15"/>
        <v>Upper Abdomen Dynamic Impact</v>
      </c>
      <c r="G197" s="31" t="str">
        <f t="shared" si="16"/>
        <v>Manual_TH_2005</v>
      </c>
      <c r="H197" s="15" t="s">
        <v>19</v>
      </c>
      <c r="I197" s="16" t="s">
        <v>19</v>
      </c>
      <c r="J197" s="16" t="s">
        <v>19</v>
      </c>
      <c r="K197" s="16" t="s">
        <v>19</v>
      </c>
      <c r="L197" s="16" t="s">
        <v>142</v>
      </c>
      <c r="M197" s="17" t="str">
        <f t="shared" si="12"/>
        <v>,Manual_TH_2005</v>
      </c>
    </row>
    <row r="198" spans="1:13" x14ac:dyDescent="0.25">
      <c r="A198" s="9">
        <v>52000</v>
      </c>
      <c r="B198" s="18" t="s">
        <v>139</v>
      </c>
      <c r="C198" s="23" t="s">
        <v>146</v>
      </c>
      <c r="D198" s="20" t="str">
        <f t="shared" si="14"/>
        <v>Manual_TH_2005</v>
      </c>
      <c r="E198" s="18" t="s">
        <v>141</v>
      </c>
      <c r="F198" s="19" t="str">
        <f t="shared" si="15"/>
        <v>Lower Abdomen Dynamic Impact</v>
      </c>
      <c r="G198" s="31" t="str">
        <f t="shared" si="16"/>
        <v>Manual_TH_2005</v>
      </c>
      <c r="H198" s="15" t="s">
        <v>19</v>
      </c>
      <c r="I198" s="16" t="s">
        <v>19</v>
      </c>
      <c r="J198" s="16" t="s">
        <v>19</v>
      </c>
      <c r="K198" s="16" t="s">
        <v>19</v>
      </c>
      <c r="L198" s="16" t="s">
        <v>142</v>
      </c>
      <c r="M198" s="17" t="str">
        <f t="shared" si="12"/>
        <v>,Manual_TH_2005</v>
      </c>
    </row>
    <row r="199" spans="1:13" x14ac:dyDescent="0.25">
      <c r="A199" s="9">
        <v>52000</v>
      </c>
      <c r="B199" s="18" t="s">
        <v>139</v>
      </c>
      <c r="C199" s="23" t="s">
        <v>27</v>
      </c>
      <c r="D199" s="20" t="str">
        <f t="shared" si="14"/>
        <v>Manual_TH_2005</v>
      </c>
      <c r="E199" s="18" t="s">
        <v>141</v>
      </c>
      <c r="F199" s="19" t="str">
        <f t="shared" si="15"/>
        <v>Knee Impact Left</v>
      </c>
      <c r="G199" s="31" t="str">
        <f t="shared" si="16"/>
        <v>Manual_TH_2005</v>
      </c>
      <c r="H199" s="15" t="s">
        <v>19</v>
      </c>
      <c r="I199" s="16" t="s">
        <v>19</v>
      </c>
      <c r="J199" s="16" t="s">
        <v>19</v>
      </c>
      <c r="K199" s="16" t="s">
        <v>19</v>
      </c>
      <c r="L199" s="16" t="s">
        <v>142</v>
      </c>
      <c r="M199" s="17" t="str">
        <f t="shared" si="12"/>
        <v>,Manual_TH_2005</v>
      </c>
    </row>
    <row r="200" spans="1:13" x14ac:dyDescent="0.25">
      <c r="A200" s="9">
        <v>52000</v>
      </c>
      <c r="B200" s="18" t="s">
        <v>139</v>
      </c>
      <c r="C200" s="23" t="s">
        <v>28</v>
      </c>
      <c r="D200" s="20" t="str">
        <f t="shared" si="14"/>
        <v>Manual_TH_2005</v>
      </c>
      <c r="E200" s="18" t="s">
        <v>141</v>
      </c>
      <c r="F200" s="19" t="str">
        <f t="shared" si="15"/>
        <v>Knee Impact Right</v>
      </c>
      <c r="G200" s="31" t="str">
        <f t="shared" si="16"/>
        <v>Manual_TH_2005</v>
      </c>
      <c r="H200" s="15" t="s">
        <v>19</v>
      </c>
      <c r="I200" s="16" t="s">
        <v>19</v>
      </c>
      <c r="J200" s="16" t="s">
        <v>19</v>
      </c>
      <c r="K200" s="16" t="s">
        <v>19</v>
      </c>
      <c r="L200" s="16" t="s">
        <v>142</v>
      </c>
      <c r="M200" s="17" t="str">
        <f t="shared" si="12"/>
        <v>,Manual_TH_2005</v>
      </c>
    </row>
    <row r="201" spans="1:13" x14ac:dyDescent="0.25">
      <c r="A201" s="9">
        <v>52000</v>
      </c>
      <c r="B201" s="18" t="s">
        <v>139</v>
      </c>
      <c r="C201" s="23" t="s">
        <v>147</v>
      </c>
      <c r="D201" s="20" t="str">
        <f t="shared" si="14"/>
        <v>Manual_TH_2005</v>
      </c>
      <c r="E201" s="18" t="s">
        <v>141</v>
      </c>
      <c r="F201" s="19" t="str">
        <f t="shared" si="15"/>
        <v>Face Rigid Bar Impact</v>
      </c>
      <c r="G201" s="31" t="str">
        <f t="shared" si="16"/>
        <v>Manual_TH_2005</v>
      </c>
      <c r="H201" s="15" t="s">
        <v>19</v>
      </c>
      <c r="I201" s="16" t="s">
        <v>19</v>
      </c>
      <c r="J201" s="16" t="s">
        <v>19</v>
      </c>
      <c r="K201" s="16" t="s">
        <v>19</v>
      </c>
      <c r="L201" s="16" t="s">
        <v>142</v>
      </c>
      <c r="M201" s="17" t="str">
        <f t="shared" si="12"/>
        <v>,Manual_TH_2005</v>
      </c>
    </row>
    <row r="202" spans="1:13" x14ac:dyDescent="0.25">
      <c r="A202" s="9">
        <v>52000</v>
      </c>
      <c r="B202" s="18" t="s">
        <v>139</v>
      </c>
      <c r="C202" s="23" t="s">
        <v>148</v>
      </c>
      <c r="D202" s="20" t="str">
        <f t="shared" si="14"/>
        <v>Manual_TH_2005</v>
      </c>
      <c r="E202" s="18" t="s">
        <v>141</v>
      </c>
      <c r="F202" s="19" t="str">
        <f t="shared" si="15"/>
        <v>Face Rigid Disk Impact</v>
      </c>
      <c r="G202" s="31" t="str">
        <f t="shared" si="16"/>
        <v>Manual_TH_2005</v>
      </c>
      <c r="H202" s="15" t="s">
        <v>19</v>
      </c>
      <c r="I202" s="16" t="s">
        <v>19</v>
      </c>
      <c r="J202" s="16" t="s">
        <v>19</v>
      </c>
      <c r="K202" s="16" t="s">
        <v>19</v>
      </c>
      <c r="L202" s="16" t="s">
        <v>142</v>
      </c>
      <c r="M202" s="17" t="str">
        <f t="shared" si="12"/>
        <v>,Manual_TH_2005</v>
      </c>
    </row>
    <row r="203" spans="1:13" x14ac:dyDescent="0.25">
      <c r="A203" s="9">
        <v>52000</v>
      </c>
      <c r="B203" s="18" t="s">
        <v>139</v>
      </c>
      <c r="C203" s="23" t="s">
        <v>149</v>
      </c>
      <c r="D203" s="20" t="str">
        <f t="shared" si="14"/>
        <v>Manual_TH_2005</v>
      </c>
      <c r="E203" s="18" t="s">
        <v>141</v>
      </c>
      <c r="F203" s="19" t="str">
        <f t="shared" si="15"/>
        <v>Ankle Motion Left</v>
      </c>
      <c r="G203" s="31" t="str">
        <f t="shared" si="16"/>
        <v>Manual_TH_2005</v>
      </c>
      <c r="H203" s="15" t="s">
        <v>19</v>
      </c>
      <c r="I203" s="16" t="s">
        <v>19</v>
      </c>
      <c r="J203" s="16" t="s">
        <v>19</v>
      </c>
      <c r="K203" s="16" t="s">
        <v>19</v>
      </c>
      <c r="L203" s="16" t="s">
        <v>142</v>
      </c>
      <c r="M203" s="17" t="str">
        <f t="shared" si="12"/>
        <v>,Manual_TH_2005</v>
      </c>
    </row>
    <row r="204" spans="1:13" x14ac:dyDescent="0.25">
      <c r="A204" s="9">
        <v>52000</v>
      </c>
      <c r="B204" s="18" t="s">
        <v>139</v>
      </c>
      <c r="C204" s="23" t="s">
        <v>150</v>
      </c>
      <c r="D204" s="20" t="str">
        <f t="shared" si="14"/>
        <v>Manual_TH_2005</v>
      </c>
      <c r="E204" s="18" t="s">
        <v>141</v>
      </c>
      <c r="F204" s="19" t="str">
        <f t="shared" si="15"/>
        <v>Ankle Motion Right</v>
      </c>
      <c r="G204" s="31" t="str">
        <f t="shared" si="16"/>
        <v>Manual_TH_2005</v>
      </c>
      <c r="H204" s="15" t="s">
        <v>19</v>
      </c>
      <c r="I204" s="16" t="s">
        <v>19</v>
      </c>
      <c r="J204" s="16" t="s">
        <v>19</v>
      </c>
      <c r="K204" s="16" t="s">
        <v>19</v>
      </c>
      <c r="L204" s="16" t="s">
        <v>142</v>
      </c>
      <c r="M204" s="17" t="str">
        <f t="shared" si="12"/>
        <v>,Manual_TH_2005</v>
      </c>
    </row>
    <row r="205" spans="1:13" x14ac:dyDescent="0.25">
      <c r="A205" s="9">
        <v>52000</v>
      </c>
      <c r="B205" s="18" t="s">
        <v>139</v>
      </c>
      <c r="C205" s="23" t="s">
        <v>34</v>
      </c>
      <c r="D205" s="20" t="str">
        <f t="shared" si="14"/>
        <v>Manual_TH_2005</v>
      </c>
      <c r="E205" s="18" t="s">
        <v>141</v>
      </c>
      <c r="F205" s="19" t="str">
        <f t="shared" si="15"/>
        <v>Ball Impact Left Foot</v>
      </c>
      <c r="G205" s="31" t="str">
        <f t="shared" si="16"/>
        <v>Manual_TH_2005</v>
      </c>
      <c r="H205" s="15" t="s">
        <v>19</v>
      </c>
      <c r="I205" s="16" t="s">
        <v>19</v>
      </c>
      <c r="J205" s="16" t="s">
        <v>19</v>
      </c>
      <c r="K205" s="16" t="s">
        <v>19</v>
      </c>
      <c r="L205" s="16" t="s">
        <v>142</v>
      </c>
      <c r="M205" s="17" t="str">
        <f t="shared" si="12"/>
        <v>,Manual_TH_2005</v>
      </c>
    </row>
    <row r="206" spans="1:13" x14ac:dyDescent="0.25">
      <c r="A206" s="9">
        <v>52000</v>
      </c>
      <c r="B206" s="18" t="s">
        <v>139</v>
      </c>
      <c r="C206" s="23" t="s">
        <v>37</v>
      </c>
      <c r="D206" s="20" t="str">
        <f t="shared" si="14"/>
        <v>Manual_TH_2005</v>
      </c>
      <c r="E206" s="18" t="s">
        <v>141</v>
      </c>
      <c r="F206" s="19" t="str">
        <f t="shared" si="15"/>
        <v>Ball Impact Right Foot</v>
      </c>
      <c r="G206" s="31" t="str">
        <f t="shared" si="16"/>
        <v>Manual_TH_2005</v>
      </c>
      <c r="H206" s="15" t="s">
        <v>19</v>
      </c>
      <c r="I206" s="16" t="s">
        <v>19</v>
      </c>
      <c r="J206" s="16" t="s">
        <v>19</v>
      </c>
      <c r="K206" s="16" t="s">
        <v>19</v>
      </c>
      <c r="L206" s="16" t="s">
        <v>142</v>
      </c>
      <c r="M206" s="17" t="str">
        <f t="shared" si="12"/>
        <v>,Manual_TH_2005</v>
      </c>
    </row>
    <row r="207" spans="1:13" x14ac:dyDescent="0.25">
      <c r="A207" s="9">
        <v>52000</v>
      </c>
      <c r="B207" s="18" t="s">
        <v>139</v>
      </c>
      <c r="C207" s="23" t="s">
        <v>38</v>
      </c>
      <c r="D207" s="20" t="str">
        <f t="shared" si="14"/>
        <v>Manual_TH_2005</v>
      </c>
      <c r="E207" s="18" t="s">
        <v>141</v>
      </c>
      <c r="F207" s="19" t="str">
        <f t="shared" si="15"/>
        <v>Heel Impact Left Foot</v>
      </c>
      <c r="G207" s="31" t="str">
        <f t="shared" si="16"/>
        <v>Manual_TH_2005</v>
      </c>
      <c r="H207" s="15" t="s">
        <v>19</v>
      </c>
      <c r="I207" s="16" t="s">
        <v>19</v>
      </c>
      <c r="J207" s="16" t="s">
        <v>19</v>
      </c>
      <c r="K207" s="16" t="s">
        <v>19</v>
      </c>
      <c r="L207" s="16" t="s">
        <v>142</v>
      </c>
      <c r="M207" s="17" t="str">
        <f t="shared" si="12"/>
        <v>,Manual_TH_2005</v>
      </c>
    </row>
    <row r="208" spans="1:13" ht="15.75" thickBot="1" x14ac:dyDescent="0.3">
      <c r="A208" s="9">
        <v>52000</v>
      </c>
      <c r="B208" s="25" t="s">
        <v>139</v>
      </c>
      <c r="C208" s="33" t="s">
        <v>39</v>
      </c>
      <c r="D208" s="27" t="str">
        <f t="shared" si="14"/>
        <v>Manual_TH_2005</v>
      </c>
      <c r="E208" s="25" t="s">
        <v>141</v>
      </c>
      <c r="F208" s="26" t="str">
        <f t="shared" si="15"/>
        <v>Heel Impact Right Foot</v>
      </c>
      <c r="G208" s="35" t="str">
        <f t="shared" si="16"/>
        <v>Manual_TH_2005</v>
      </c>
      <c r="H208" s="15" t="s">
        <v>19</v>
      </c>
      <c r="I208" s="16" t="s">
        <v>19</v>
      </c>
      <c r="J208" s="16" t="s">
        <v>19</v>
      </c>
      <c r="K208" s="16" t="s">
        <v>19</v>
      </c>
      <c r="L208" s="16" t="s">
        <v>142</v>
      </c>
      <c r="M208" s="17" t="str">
        <f t="shared" si="12"/>
        <v>,Manual_TH_2005</v>
      </c>
    </row>
    <row r="209" spans="1:13" x14ac:dyDescent="0.25">
      <c r="A209" s="9">
        <v>58000</v>
      </c>
      <c r="B209" s="42"/>
      <c r="C209" s="51"/>
      <c r="D209" s="59" t="str">
        <f t="shared" si="14"/>
        <v/>
      </c>
      <c r="E209" s="42"/>
      <c r="F209" s="42" t="str">
        <f t="shared" si="15"/>
        <v/>
      </c>
      <c r="G209" s="42" t="str">
        <f t="shared" si="16"/>
        <v/>
      </c>
      <c r="H209" s="15" t="s">
        <v>19</v>
      </c>
      <c r="I209" s="16" t="s">
        <v>19</v>
      </c>
      <c r="J209" s="16" t="s">
        <v>19</v>
      </c>
      <c r="K209" s="16" t="s">
        <v>19</v>
      </c>
      <c r="L209" s="16" t="s">
        <v>19</v>
      </c>
      <c r="M209" s="17" t="str">
        <f t="shared" ref="M209" si="17">(IF(H209="-","","Part572_"&amp;H209))&amp;(IF(I209="-","",",SAE_EA"&amp;I209))&amp;(IF(J209="-","",",SAE_"&amp;J209))&amp;(IF(K209="-","",","&amp;K209))&amp;(IF(L209="-","",","&amp;L209))</f>
        <v/>
      </c>
    </row>
    <row r="212" spans="1:13" x14ac:dyDescent="0.25">
      <c r="B212" s="60" t="s">
        <v>151</v>
      </c>
      <c r="C212" s="66" t="s">
        <v>182</v>
      </c>
      <c r="D212" s="66"/>
      <c r="E212" s="66"/>
      <c r="L212" t="s">
        <v>152</v>
      </c>
    </row>
    <row r="214" spans="1:13" x14ac:dyDescent="0.25">
      <c r="H214" s="67" t="s">
        <v>186</v>
      </c>
      <c r="I214" s="67"/>
    </row>
    <row r="216" spans="1:13" x14ac:dyDescent="0.25">
      <c r="H216" s="62" t="s">
        <v>154</v>
      </c>
      <c r="I216" s="61" t="s">
        <v>153</v>
      </c>
    </row>
    <row r="217" spans="1:13" x14ac:dyDescent="0.25">
      <c r="H217" s="62" t="s">
        <v>156</v>
      </c>
      <c r="I217" s="61" t="s">
        <v>155</v>
      </c>
    </row>
    <row r="218" spans="1:13" x14ac:dyDescent="0.25">
      <c r="H218" s="62" t="s">
        <v>158</v>
      </c>
      <c r="I218" s="61" t="s">
        <v>157</v>
      </c>
    </row>
    <row r="219" spans="1:13" x14ac:dyDescent="0.25">
      <c r="H219" s="65" t="s">
        <v>18</v>
      </c>
      <c r="I219" s="61" t="s">
        <v>159</v>
      </c>
    </row>
    <row r="220" spans="1:13" x14ac:dyDescent="0.25">
      <c r="H220" s="62" t="s">
        <v>160</v>
      </c>
      <c r="I220" s="61" t="s">
        <v>181</v>
      </c>
    </row>
    <row r="221" spans="1:13" x14ac:dyDescent="0.25">
      <c r="H221" s="62" t="s">
        <v>162</v>
      </c>
      <c r="I221" s="61" t="s">
        <v>161</v>
      </c>
    </row>
    <row r="222" spans="1:13" x14ac:dyDescent="0.25">
      <c r="H222" s="62" t="s">
        <v>164</v>
      </c>
      <c r="I222" s="61" t="s">
        <v>163</v>
      </c>
    </row>
    <row r="223" spans="1:13" x14ac:dyDescent="0.25">
      <c r="H223" s="62" t="s">
        <v>166</v>
      </c>
      <c r="I223" s="61" t="s">
        <v>165</v>
      </c>
    </row>
    <row r="224" spans="1:13" x14ac:dyDescent="0.25">
      <c r="H224" s="65" t="s">
        <v>117</v>
      </c>
      <c r="I224" s="61" t="s">
        <v>167</v>
      </c>
    </row>
    <row r="225" spans="8:9" x14ac:dyDescent="0.25">
      <c r="H225" s="62" t="s">
        <v>169</v>
      </c>
      <c r="I225" s="61" t="s">
        <v>168</v>
      </c>
    </row>
    <row r="226" spans="8:9" x14ac:dyDescent="0.25">
      <c r="H226" s="65" t="s">
        <v>58</v>
      </c>
      <c r="I226" s="61" t="s">
        <v>170</v>
      </c>
    </row>
    <row r="227" spans="8:9" x14ac:dyDescent="0.25">
      <c r="H227" s="65" t="s">
        <v>44</v>
      </c>
      <c r="I227" s="61" t="s">
        <v>171</v>
      </c>
    </row>
    <row r="228" spans="8:9" x14ac:dyDescent="0.25">
      <c r="H228" s="65" t="s">
        <v>55</v>
      </c>
      <c r="I228" s="61" t="s">
        <v>172</v>
      </c>
    </row>
    <row r="229" spans="8:9" x14ac:dyDescent="0.25">
      <c r="H229" s="65" t="s">
        <v>51</v>
      </c>
      <c r="I229" s="61" t="s">
        <v>173</v>
      </c>
    </row>
    <row r="230" spans="8:9" x14ac:dyDescent="0.25">
      <c r="H230" s="62" t="s">
        <v>175</v>
      </c>
      <c r="I230" s="61" t="s">
        <v>174</v>
      </c>
    </row>
    <row r="231" spans="8:9" x14ac:dyDescent="0.25">
      <c r="H231" s="65" t="s">
        <v>85</v>
      </c>
      <c r="I231" s="61" t="s">
        <v>176</v>
      </c>
    </row>
    <row r="232" spans="8:9" x14ac:dyDescent="0.25">
      <c r="H232" s="65" t="s">
        <v>88</v>
      </c>
      <c r="I232" s="61" t="s">
        <v>177</v>
      </c>
    </row>
    <row r="234" spans="8:9" x14ac:dyDescent="0.25">
      <c r="H234" s="62" t="s">
        <v>179</v>
      </c>
    </row>
    <row r="235" spans="8:9" x14ac:dyDescent="0.25">
      <c r="H235" s="65" t="s">
        <v>180</v>
      </c>
    </row>
  </sheetData>
  <autoFilter ref="A2:M209"/>
  <mergeCells count="2">
    <mergeCell ref="C212:E212"/>
    <mergeCell ref="H214:I214"/>
  </mergeCells>
  <pageMargins left="0.70866141732283472" right="0.70866141732283472" top="0.78740157480314965" bottom="0.78740157480314965" header="0.31496062992125984" footer="0.31496062992125984"/>
  <pageSetup paperSize="9" scale="82" orientation="portrait" r:id="rId1"/>
  <headerFooter>
    <oddHeader>&amp;LP.Derpmann-Hagenström&amp;C&amp;F&amp;R&amp;D</oddHeader>
    <oddFooter>&amp;C&amp;P</oddFooter>
  </headerFooter>
  <colBreaks count="1" manualBreakCount="1">
    <brk id="4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Dummy Certification</vt:lpstr>
      <vt:lpstr>'Dummy Certification'!Druckbereich</vt:lpstr>
      <vt:lpstr>'Dummy Certification'!Drucktitel</vt:lpstr>
    </vt:vector>
  </TitlesOfParts>
  <Company>VOLKSWAGEN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Derpmann-Hagenstroem, Peter (EKSE/3)</dc:creator>
  <cp:lastModifiedBy>Derpmann-Hagenstroem, Peter (EKSE/3)</cp:lastModifiedBy>
  <dcterms:created xsi:type="dcterms:W3CDTF">2015-09-11T11:12:52Z</dcterms:created>
  <dcterms:modified xsi:type="dcterms:W3CDTF">2015-09-11T11:31:03Z</dcterms:modified>
</cp:coreProperties>
</file>